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9720" windowHeight="729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<sst xmlns="http://schemas.openxmlformats.org/spreadsheetml/2006/main" count="132" uniqueCount="99">
  <si>
    <t>PALAZZO DI GIUSTIZIA</t>
  </si>
  <si>
    <t>STATO   PATRIMONIALE</t>
  </si>
  <si>
    <t>ATTIVO</t>
  </si>
  <si>
    <t>Altri titoli</t>
  </si>
  <si>
    <t>TOTALE  ATTIVO</t>
  </si>
  <si>
    <t xml:space="preserve">PASSIVO E NETTO </t>
  </si>
  <si>
    <t>Fondo trattamento fine rapporto</t>
  </si>
  <si>
    <t>TOTALE  PASSIVO E NETTO</t>
  </si>
  <si>
    <t xml:space="preserve">        altri proventi</t>
  </si>
  <si>
    <t xml:space="preserve">        oneri sociali</t>
  </si>
  <si>
    <t xml:space="preserve">        trattamento di fine rapporto</t>
  </si>
  <si>
    <t xml:space="preserve">        altri costi</t>
  </si>
  <si>
    <t xml:space="preserve">        ammortamenti delle immobilizzazioni immateriali</t>
  </si>
  <si>
    <t xml:space="preserve">        ammortamenti delle immobilizzazioni materiali</t>
  </si>
  <si>
    <t xml:space="preserve">DIFFERENZA VALORE  E  COSTI DELLA </t>
  </si>
  <si>
    <t>RISULTATO PRIMA DELLE IMPOSTE</t>
  </si>
  <si>
    <t>RISULTATO DELL’ESERCIZIO</t>
  </si>
  <si>
    <t xml:space="preserve">   Il Presidente                                                                   Il Segretario</t>
  </si>
  <si>
    <t xml:space="preserve">    Il Tesoriere</t>
  </si>
  <si>
    <t>Denaro e valori in cassa</t>
  </si>
  <si>
    <t>CONSIGLIO DELL'ORDINE DEGLI AVVOCATI  DI LECCO</t>
  </si>
  <si>
    <t>IMMOBILIZZAZIONI</t>
  </si>
  <si>
    <t>Immobilizzazioni immateriali:</t>
  </si>
  <si>
    <t>Altri oneri pluriennali ammortizzabili</t>
  </si>
  <si>
    <t>Immobilizzazioni materiali:</t>
  </si>
  <si>
    <t xml:space="preserve">     Immobilizzazioni materiali nette</t>
  </si>
  <si>
    <t>ATTIVO CIRCOLANTE</t>
  </si>
  <si>
    <t>Crediti v/iscritti</t>
  </si>
  <si>
    <t>Erario c/imposte</t>
  </si>
  <si>
    <t>Erario c/iva</t>
  </si>
  <si>
    <t>Attività finanziarie non immobilizzate:</t>
  </si>
  <si>
    <t xml:space="preserve">    Totale Crediti</t>
  </si>
  <si>
    <t>DISPONIBILITA' LIQUIDE</t>
  </si>
  <si>
    <t>Depositi bancari</t>
  </si>
  <si>
    <t xml:space="preserve">    Totale disponibilità liquide</t>
  </si>
  <si>
    <t>RATEI E RISCONTI</t>
  </si>
  <si>
    <t>Ratei e risconti attivi</t>
  </si>
  <si>
    <t xml:space="preserve">    Totale attivo circolante</t>
  </si>
  <si>
    <t>PATRIMONIO NETTO</t>
  </si>
  <si>
    <t>Utili (o perdite) portati a nuovo</t>
  </si>
  <si>
    <t>Utile (o perdita) dell’esercizio</t>
  </si>
  <si>
    <t xml:space="preserve">      Totale Patrimonio netto</t>
  </si>
  <si>
    <t>FONDI PER RISCHI ED ONERI</t>
  </si>
  <si>
    <t>Debiti v/ Consiglio Nazionale Forense</t>
  </si>
  <si>
    <t>Debiti v/fornitori</t>
  </si>
  <si>
    <t>Altri debiti erariali e v/enti previdenziali</t>
  </si>
  <si>
    <t>Debiti v/altri</t>
  </si>
  <si>
    <t xml:space="preserve">     Totale debiti correnti</t>
  </si>
  <si>
    <t>Ratei e risconti passivi</t>
  </si>
  <si>
    <t>CONTO  ECONOMICO GESTIONE ISTITUZIONALE</t>
  </si>
  <si>
    <t>Ricavi delle vendite e delle prestazioni</t>
  </si>
  <si>
    <t>Altri ricavi e proventi:</t>
  </si>
  <si>
    <t>VALORE DELLA PRODUZIONE</t>
  </si>
  <si>
    <t>COSTI DI PRODUZIONE</t>
  </si>
  <si>
    <t>Altri proventi finanziari:</t>
  </si>
  <si>
    <t>PROVENTI ED ONERI FINANZIARI</t>
  </si>
  <si>
    <t>Altri oneri finanziari:</t>
  </si>
  <si>
    <t xml:space="preserve">    Totale Valore della produzione</t>
  </si>
  <si>
    <t xml:space="preserve">      Interessi e spese bancarie</t>
  </si>
  <si>
    <t xml:space="preserve">   Totale Proventi ed oneri finanziari</t>
  </si>
  <si>
    <t>Per materie prime, sussidiarie, consumo e merci</t>
  </si>
  <si>
    <t>Per godimento di beni di terzi</t>
  </si>
  <si>
    <t>Per personale:</t>
  </si>
  <si>
    <t xml:space="preserve">        Totale per personale</t>
  </si>
  <si>
    <t>Ammortamenti e svalutazioni:</t>
  </si>
  <si>
    <t xml:space="preserve">        svalutazioni </t>
  </si>
  <si>
    <t xml:space="preserve">       Totale ammortamenti e svalutazioni</t>
  </si>
  <si>
    <t>Altri accantonamenti</t>
  </si>
  <si>
    <r>
      <t xml:space="preserve">    </t>
    </r>
    <r>
      <rPr>
        <b/>
        <sz val="10"/>
        <rFont val="Times New Roman"/>
        <family val="0"/>
      </rPr>
      <t>Totale costi della produzione</t>
    </r>
  </si>
  <si>
    <t xml:space="preserve">PRODUZIONE </t>
  </si>
  <si>
    <t>CONTO  ECONOMICO GESTIONE COMMERCIALE</t>
  </si>
  <si>
    <t>Utile (perdita) gestione istituzionale</t>
  </si>
  <si>
    <t>Utile (perdita) gestione commerciale</t>
  </si>
  <si>
    <t>Utile (perdita) d'esercizio</t>
  </si>
  <si>
    <t>TRATTAM. FINE RAPPORTO LAV. SUBORD.</t>
  </si>
  <si>
    <t>Imposte sul reddito dell’esercizio</t>
  </si>
  <si>
    <t xml:space="preserve">        salari e stipendi e lavoro interinale</t>
  </si>
  <si>
    <t>Immobilizzazioni materiali lorde *</t>
  </si>
  <si>
    <t>Fondi ammortamento immobilizzazioni materiali *</t>
  </si>
  <si>
    <t>Crediti a breve termine: *</t>
  </si>
  <si>
    <t>DEBITI A BREVE TERMINE *</t>
  </si>
  <si>
    <t>* = v. dettaglio</t>
  </si>
  <si>
    <t xml:space="preserve">        altri proventi *</t>
  </si>
  <si>
    <t>Per servizi *</t>
  </si>
  <si>
    <t>Oneri diversi di gestione *</t>
  </si>
  <si>
    <t>Ricavi delle vendite e delle prestazioni *</t>
  </si>
  <si>
    <t>Per materie prime, sussidiarie, consumo e merci *</t>
  </si>
  <si>
    <t xml:space="preserve">Crediti v/altri </t>
  </si>
  <si>
    <t xml:space="preserve">Fondi rischi ed oneri futuri </t>
  </si>
  <si>
    <t xml:space="preserve">    (Avv. Raffaella Gianola)</t>
  </si>
  <si>
    <t>Crediti v/clienti</t>
  </si>
  <si>
    <t xml:space="preserve">      Interessi bancari</t>
  </si>
  <si>
    <t xml:space="preserve">      da interessi bancari</t>
  </si>
  <si>
    <t xml:space="preserve">        salari e stipendi </t>
  </si>
  <si>
    <t>31.12.2022</t>
  </si>
  <si>
    <t>Fondo spese CPO</t>
  </si>
  <si>
    <t>(Avv. Elia Campanielli)                                                      (Avv. Daniele Baccomo)</t>
  </si>
  <si>
    <t>BILANCIO AL 31 DICEMBRE 2023</t>
  </si>
  <si>
    <t>31.12.2023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</si>
</sst>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[$€-2]\ * #,##0_-;\-[$€-2]\ * #,##0_-;_-[$€-2]\ * &quot;-&quot;_-;_-@_-"/>
    <numFmt numFmtId="177" formatCode="_-[$€-2]\ * #,##0.00_-;\-[$€-2]\ * #,##0.00_-;_-[$€-2]\ * &quot;-&quot;??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0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71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77" fontId="4" fillId="0" borderId="0" xfId="0" applyNumberFormat="1" applyFont="1" applyAlignment="1">
      <alignment/>
    </xf>
    <xf numFmtId="176" fontId="4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77" fontId="4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2"/>
  <sheetViews>
    <sheetView tabSelected="1" zoomScale="200" zoomScaleNormal="200" zoomScalePageLayoutView="0" workbookViewId="0" topLeftCell="A4">
      <selection activeCell="B165" sqref="B165"/>
    </sheetView>
  </sheetViews>
  <sheetFormatPr defaultColWidth="9.140625" defaultRowHeight="12.75"/>
  <cols>
    <col min="1" max="1" width="42.7109375" style="0" customWidth="1"/>
    <col min="2" max="3" width="18.7109375" style="0" customWidth="1"/>
  </cols>
  <sheetData>
    <row r="1" spans="1:3" ht="12.75">
      <c r="A1" s="30" t="s">
        <v>20</v>
      </c>
      <c r="B1" s="30"/>
      <c r="C1" s="30"/>
    </row>
    <row r="2" spans="1:3" ht="12.75">
      <c r="A2" s="29" t="s">
        <v>0</v>
      </c>
      <c r="B2" s="29"/>
      <c r="C2" s="29"/>
    </row>
    <row r="3" spans="1:3" ht="12.75">
      <c r="A3" s="29" t="s">
        <v>97</v>
      </c>
      <c r="B3" s="29"/>
      <c r="C3" s="29"/>
    </row>
    <row r="4" spans="1:3" ht="12.75">
      <c r="A4" s="29"/>
      <c r="B4" s="29"/>
      <c r="C4" s="29"/>
    </row>
    <row r="5" spans="1:3" ht="12.75">
      <c r="A5" s="10" t="s">
        <v>1</v>
      </c>
      <c r="B5" s="11"/>
      <c r="C5" s="12"/>
    </row>
    <row r="6" spans="1:3" ht="12.75">
      <c r="A6" s="14"/>
      <c r="B6" s="11"/>
      <c r="C6" s="12"/>
    </row>
    <row r="7" spans="1:3" ht="12.75">
      <c r="A7" s="2"/>
      <c r="B7" s="18" t="s">
        <v>98</v>
      </c>
      <c r="C7" s="19" t="s">
        <v>94</v>
      </c>
    </row>
    <row r="8" spans="1:3" ht="12.75">
      <c r="A8" s="8" t="s">
        <v>2</v>
      </c>
      <c r="B8" s="1"/>
      <c r="C8" s="1"/>
    </row>
    <row r="9" spans="1:3" ht="12.75">
      <c r="A9" s="1" t="s">
        <v>21</v>
      </c>
      <c r="B9" s="15"/>
      <c r="C9" s="15"/>
    </row>
    <row r="10" spans="1:3" ht="12.75">
      <c r="A10" s="1" t="s">
        <v>22</v>
      </c>
      <c r="B10" s="15"/>
      <c r="C10" s="15"/>
    </row>
    <row r="11" spans="1:3" ht="12.75">
      <c r="A11" s="1" t="s">
        <v>23</v>
      </c>
      <c r="B11" s="20">
        <v>0</v>
      </c>
      <c r="C11" s="20">
        <v>0</v>
      </c>
    </row>
    <row r="12" spans="1:3" ht="12.75">
      <c r="A12" s="1" t="s">
        <v>24</v>
      </c>
      <c r="B12" s="20"/>
      <c r="C12" s="20"/>
    </row>
    <row r="13" spans="1:3" ht="12.75">
      <c r="A13" s="1" t="s">
        <v>77</v>
      </c>
      <c r="B13" s="20">
        <v>63488.98</v>
      </c>
      <c r="C13" s="20">
        <v>58988.98</v>
      </c>
    </row>
    <row r="14" spans="1:3" ht="12.75">
      <c r="A14" s="1" t="s">
        <v>78</v>
      </c>
      <c r="B14" s="22">
        <v>-62453.6</v>
      </c>
      <c r="C14" s="22">
        <v>-57184.93</v>
      </c>
    </row>
    <row r="15" spans="1:3" ht="12.75">
      <c r="A15" s="1" t="s">
        <v>25</v>
      </c>
      <c r="B15" s="20">
        <f>SUM(B13:B14)</f>
        <v>1035.3800000000047</v>
      </c>
      <c r="C15" s="20">
        <f>SUM(C13:C14)</f>
        <v>1804.050000000003</v>
      </c>
    </row>
    <row r="16" spans="1:3" ht="12.75">
      <c r="A16" s="1" t="s">
        <v>26</v>
      </c>
      <c r="B16" s="15"/>
      <c r="C16" s="20"/>
    </row>
    <row r="17" spans="1:3" ht="12.75">
      <c r="A17" s="1" t="s">
        <v>79</v>
      </c>
      <c r="B17" s="15"/>
      <c r="C17" s="20"/>
    </row>
    <row r="18" spans="1:3" ht="12.75">
      <c r="A18" s="1" t="s">
        <v>27</v>
      </c>
      <c r="B18" s="20">
        <v>9161.59</v>
      </c>
      <c r="C18" s="20">
        <v>15200.5</v>
      </c>
    </row>
    <row r="19" spans="1:3" ht="12.75">
      <c r="A19" s="1" t="s">
        <v>90</v>
      </c>
      <c r="B19" s="20">
        <v>0</v>
      </c>
      <c r="C19" s="20">
        <v>-12.75</v>
      </c>
    </row>
    <row r="20" spans="1:3" ht="12.75">
      <c r="A20" s="1" t="s">
        <v>28</v>
      </c>
      <c r="B20" s="20">
        <v>0</v>
      </c>
      <c r="C20" s="20">
        <v>0</v>
      </c>
    </row>
    <row r="21" spans="1:3" ht="12.75">
      <c r="A21" s="1" t="s">
        <v>87</v>
      </c>
      <c r="B21" s="22">
        <v>312.18</v>
      </c>
      <c r="C21" s="22">
        <v>1669.31</v>
      </c>
    </row>
    <row r="22" spans="1:3" ht="12.75">
      <c r="A22" s="1" t="s">
        <v>31</v>
      </c>
      <c r="B22" s="20">
        <f>SUM(B18:B21)</f>
        <v>9473.77</v>
      </c>
      <c r="C22" s="20">
        <f>SUM(C18:C21)</f>
        <v>16857.06</v>
      </c>
    </row>
    <row r="23" spans="1:3" ht="12.75">
      <c r="A23" s="1" t="s">
        <v>30</v>
      </c>
      <c r="C23" s="20"/>
    </row>
    <row r="24" spans="1:3" ht="12.75">
      <c r="A24" s="1" t="s">
        <v>3</v>
      </c>
      <c r="B24" s="21">
        <v>0</v>
      </c>
      <c r="C24" s="22">
        <v>0</v>
      </c>
    </row>
    <row r="25" spans="1:3" ht="12.75">
      <c r="A25" s="1" t="s">
        <v>37</v>
      </c>
      <c r="B25" s="20">
        <f>SUM(B22:B24)</f>
        <v>9473.77</v>
      </c>
      <c r="C25" s="20">
        <f>SUM(C22:C24)</f>
        <v>16857.06</v>
      </c>
    </row>
    <row r="26" spans="1:3" ht="12.75">
      <c r="A26" s="1" t="s">
        <v>32</v>
      </c>
      <c r="C26" s="20"/>
    </row>
    <row r="27" spans="1:3" ht="12.75">
      <c r="A27" s="1" t="s">
        <v>33</v>
      </c>
      <c r="B27" s="20">
        <v>424055.63</v>
      </c>
      <c r="C27" s="20">
        <v>418864.44</v>
      </c>
    </row>
    <row r="28" spans="1:3" ht="12.75">
      <c r="A28" s="1" t="s">
        <v>19</v>
      </c>
      <c r="B28" s="22">
        <v>98</v>
      </c>
      <c r="C28" s="22">
        <v>740.55</v>
      </c>
    </row>
    <row r="29" spans="1:3" ht="12.75">
      <c r="A29" s="1" t="s">
        <v>34</v>
      </c>
      <c r="B29" s="20">
        <f>SUM(B27:B28)</f>
        <v>424153.63</v>
      </c>
      <c r="C29" s="20">
        <f>SUM(C27:C28)</f>
        <v>419604.99</v>
      </c>
    </row>
    <row r="30" spans="1:3" ht="12.75">
      <c r="A30" s="1" t="s">
        <v>35</v>
      </c>
      <c r="B30" s="15"/>
      <c r="C30" s="20"/>
    </row>
    <row r="31" spans="1:3" ht="13.5" thickBot="1">
      <c r="A31" s="1" t="s">
        <v>36</v>
      </c>
      <c r="B31" s="23">
        <v>0</v>
      </c>
      <c r="C31" s="23">
        <v>594.47</v>
      </c>
    </row>
    <row r="32" spans="1:3" s="7" customFormat="1" ht="13.5" thickBot="1">
      <c r="A32" s="5" t="s">
        <v>4</v>
      </c>
      <c r="B32" s="24">
        <f>B11+B15+B25+B29+B31</f>
        <v>434662.78</v>
      </c>
      <c r="C32" s="24">
        <f>C11+C15+C25+C29+C31</f>
        <v>438860.56999999995</v>
      </c>
    </row>
    <row r="33" spans="1:3" ht="13.5" thickTop="1">
      <c r="A33" s="1"/>
      <c r="C33" s="20"/>
    </row>
    <row r="34" spans="1:3" ht="12.75">
      <c r="A34" s="8" t="s">
        <v>5</v>
      </c>
      <c r="C34" s="20"/>
    </row>
    <row r="35" spans="1:3" ht="12.75">
      <c r="A35" s="1" t="s">
        <v>38</v>
      </c>
      <c r="C35" s="20"/>
    </row>
    <row r="36" spans="1:3" ht="12.75">
      <c r="A36" s="1" t="s">
        <v>39</v>
      </c>
      <c r="B36" s="20">
        <v>219050.12</v>
      </c>
      <c r="C36" s="20">
        <v>245728.8</v>
      </c>
    </row>
    <row r="37" spans="1:3" ht="12.75">
      <c r="A37" s="1" t="s">
        <v>40</v>
      </c>
      <c r="B37" s="22">
        <v>-4246.93</v>
      </c>
      <c r="C37" s="22">
        <v>-26678.68</v>
      </c>
    </row>
    <row r="38" spans="1:3" ht="12.75">
      <c r="A38" s="1" t="s">
        <v>41</v>
      </c>
      <c r="B38" s="20">
        <f>SUM(B36:B37)</f>
        <v>214803.19</v>
      </c>
      <c r="C38" s="20">
        <f>SUM(C36:C37)</f>
        <v>219050.12</v>
      </c>
    </row>
    <row r="39" spans="1:3" ht="12.75">
      <c r="A39" s="1" t="s">
        <v>42</v>
      </c>
      <c r="B39" s="15"/>
      <c r="C39" s="20"/>
    </row>
    <row r="40" spans="1:3" ht="12.75">
      <c r="A40" s="1" t="s">
        <v>95</v>
      </c>
      <c r="B40" s="20">
        <v>122.09</v>
      </c>
      <c r="C40" s="20">
        <v>1000</v>
      </c>
    </row>
    <row r="41" spans="1:3" ht="12.75">
      <c r="A41" s="1" t="s">
        <v>88</v>
      </c>
      <c r="B41" s="20">
        <v>14538.03</v>
      </c>
      <c r="C41" s="20">
        <v>23000</v>
      </c>
    </row>
    <row r="42" spans="1:3" ht="12.75">
      <c r="A42" s="1" t="s">
        <v>74</v>
      </c>
      <c r="B42" s="15"/>
      <c r="C42" s="20"/>
    </row>
    <row r="43" spans="1:3" ht="12.75">
      <c r="A43" s="1" t="s">
        <v>6</v>
      </c>
      <c r="B43" s="20">
        <v>93863.33</v>
      </c>
      <c r="C43" s="20">
        <v>87357.84</v>
      </c>
    </row>
    <row r="44" spans="1:3" ht="12.75">
      <c r="A44" s="1" t="s">
        <v>80</v>
      </c>
      <c r="B44" s="15"/>
      <c r="C44" s="20"/>
    </row>
    <row r="45" spans="1:3" ht="12.75">
      <c r="A45" s="1" t="s">
        <v>43</v>
      </c>
      <c r="B45" s="20">
        <v>15583.34</v>
      </c>
      <c r="C45" s="20">
        <v>16231.01</v>
      </c>
    </row>
    <row r="46" spans="1:3" ht="12.75">
      <c r="A46" s="1" t="s">
        <v>44</v>
      </c>
      <c r="B46" s="20">
        <v>81525.59</v>
      </c>
      <c r="C46" s="20">
        <v>75567.32</v>
      </c>
    </row>
    <row r="47" spans="1:3" ht="12.75">
      <c r="A47" s="1" t="s">
        <v>29</v>
      </c>
      <c r="B47" s="20">
        <v>3531</v>
      </c>
      <c r="C47" s="20">
        <v>3481</v>
      </c>
    </row>
    <row r="48" spans="1:3" ht="12.75">
      <c r="A48" s="1" t="s">
        <v>28</v>
      </c>
      <c r="B48" s="20">
        <v>3508.91</v>
      </c>
      <c r="C48" s="20">
        <v>1139.15</v>
      </c>
    </row>
    <row r="49" spans="1:3" ht="12.75">
      <c r="A49" s="1" t="s">
        <v>45</v>
      </c>
      <c r="B49" s="20">
        <v>4452.21</v>
      </c>
      <c r="C49" s="20">
        <v>8944.04</v>
      </c>
    </row>
    <row r="50" spans="1:3" ht="12.75">
      <c r="A50" s="1" t="s">
        <v>46</v>
      </c>
      <c r="B50" s="22">
        <v>2589.07</v>
      </c>
      <c r="C50" s="22">
        <v>3090.09</v>
      </c>
    </row>
    <row r="51" spans="1:3" ht="12.75">
      <c r="A51" s="1" t="s">
        <v>47</v>
      </c>
      <c r="B51" s="20">
        <f>SUM(B45:B50)</f>
        <v>111190.12000000001</v>
      </c>
      <c r="C51" s="20">
        <f>SUM(C45:C50)</f>
        <v>108452.60999999999</v>
      </c>
    </row>
    <row r="52" spans="1:3" ht="12.75">
      <c r="A52" s="1" t="s">
        <v>35</v>
      </c>
      <c r="B52" s="15"/>
      <c r="C52" s="20"/>
    </row>
    <row r="53" spans="1:3" ht="13.5" thickBot="1">
      <c r="A53" s="1" t="s">
        <v>48</v>
      </c>
      <c r="B53" s="23">
        <v>146.02</v>
      </c>
      <c r="C53" s="23">
        <v>0</v>
      </c>
    </row>
    <row r="54" spans="1:3" ht="13.5" thickBot="1">
      <c r="A54" s="4" t="s">
        <v>7</v>
      </c>
      <c r="B54" s="24">
        <f>B38+B40+B41+B43+B51+B53</f>
        <v>434662.78</v>
      </c>
      <c r="C54" s="24">
        <f>C38+C40+C41+C43+C51+C53</f>
        <v>438860.56999999995</v>
      </c>
    </row>
    <row r="55" spans="1:3" ht="13.5" thickTop="1">
      <c r="A55" s="1"/>
      <c r="C55" s="20"/>
    </row>
    <row r="56" spans="1:3" ht="12.75">
      <c r="A56" s="1" t="s">
        <v>81</v>
      </c>
      <c r="C56" s="20"/>
    </row>
    <row r="57" spans="1:3" ht="12.75">
      <c r="A57" s="1"/>
      <c r="C57" s="20"/>
    </row>
    <row r="58" spans="1:3" ht="12.75">
      <c r="A58" s="1"/>
      <c r="C58" s="20"/>
    </row>
    <row r="59" spans="1:3" ht="12.75">
      <c r="A59" s="31" t="s">
        <v>49</v>
      </c>
      <c r="B59" s="31"/>
      <c r="C59" s="31"/>
    </row>
    <row r="60" spans="1:3" ht="12.75">
      <c r="A60" s="10"/>
      <c r="B60" s="18">
        <v>2023</v>
      </c>
      <c r="C60" s="18">
        <v>2022</v>
      </c>
    </row>
    <row r="61" spans="1:3" ht="12.75">
      <c r="A61" s="26" t="s">
        <v>52</v>
      </c>
      <c r="B61" s="27"/>
      <c r="C61" s="28"/>
    </row>
    <row r="62" spans="1:3" ht="12.75">
      <c r="A62" s="1" t="s">
        <v>50</v>
      </c>
      <c r="B62" s="20">
        <v>0</v>
      </c>
      <c r="C62" s="20">
        <v>0</v>
      </c>
    </row>
    <row r="63" spans="1:3" ht="12.75">
      <c r="A63" s="1" t="s">
        <v>51</v>
      </c>
      <c r="B63" s="20"/>
      <c r="C63" s="20"/>
    </row>
    <row r="64" spans="1:3" ht="12.75">
      <c r="A64" s="1" t="s">
        <v>82</v>
      </c>
      <c r="B64" s="20">
        <v>181785.13</v>
      </c>
      <c r="C64" s="20">
        <v>181333.87</v>
      </c>
    </row>
    <row r="65" spans="1:3" ht="12.75">
      <c r="A65" s="6" t="s">
        <v>57</v>
      </c>
      <c r="B65" s="20">
        <f>SUM(B62:B64)</f>
        <v>181785.13</v>
      </c>
      <c r="C65" s="20">
        <f>SUM(C62:C64)</f>
        <v>181333.87</v>
      </c>
    </row>
    <row r="66" spans="1:3" ht="12.75">
      <c r="A66" s="1" t="s">
        <v>53</v>
      </c>
      <c r="B66" s="15"/>
      <c r="C66" s="15"/>
    </row>
    <row r="67" spans="1:3" ht="12.75">
      <c r="A67" s="1" t="s">
        <v>60</v>
      </c>
      <c r="B67" s="20">
        <v>248.14</v>
      </c>
      <c r="C67" s="20">
        <v>167.85</v>
      </c>
    </row>
    <row r="68" spans="1:3" ht="12.75">
      <c r="A68" s="1" t="s">
        <v>83</v>
      </c>
      <c r="B68" s="20">
        <v>56983.67</v>
      </c>
      <c r="C68" s="20">
        <v>57210.17</v>
      </c>
    </row>
    <row r="69" spans="1:3" ht="12.75">
      <c r="A69" s="1" t="s">
        <v>61</v>
      </c>
      <c r="B69" s="20">
        <v>0</v>
      </c>
      <c r="C69" s="20">
        <v>0</v>
      </c>
    </row>
    <row r="70" spans="1:3" ht="12.75">
      <c r="A70" s="1" t="s">
        <v>62</v>
      </c>
      <c r="B70" s="16"/>
      <c r="C70" s="16"/>
    </row>
    <row r="71" spans="1:3" ht="12.75">
      <c r="A71" s="3" t="s">
        <v>93</v>
      </c>
      <c r="B71" s="20">
        <v>55807.68</v>
      </c>
      <c r="C71" s="20">
        <v>57274.25</v>
      </c>
    </row>
    <row r="72" spans="1:3" ht="12.75">
      <c r="A72" s="1" t="s">
        <v>9</v>
      </c>
      <c r="B72" s="20">
        <v>14569.84</v>
      </c>
      <c r="C72" s="20">
        <v>13948.8</v>
      </c>
    </row>
    <row r="73" spans="1:3" ht="12.75">
      <c r="A73" s="1" t="s">
        <v>10</v>
      </c>
      <c r="B73" s="20">
        <v>4824.92</v>
      </c>
      <c r="C73" s="20">
        <v>8431.67</v>
      </c>
    </row>
    <row r="74" spans="1:3" ht="12.75">
      <c r="A74" s="1" t="s">
        <v>11</v>
      </c>
      <c r="B74" s="20">
        <v>1414.05</v>
      </c>
      <c r="C74" s="20">
        <v>537.3</v>
      </c>
    </row>
    <row r="75" spans="1:3" ht="12.75">
      <c r="A75" s="1" t="s">
        <v>63</v>
      </c>
      <c r="B75" s="20">
        <f>SUM(B71:B74)</f>
        <v>76616.49</v>
      </c>
      <c r="C75" s="20">
        <f>SUM(C71:C74)</f>
        <v>80192.02</v>
      </c>
    </row>
    <row r="76" spans="1:3" ht="12.75">
      <c r="A76" s="1" t="s">
        <v>64</v>
      </c>
      <c r="B76" s="20"/>
      <c r="C76" s="20"/>
    </row>
    <row r="77" spans="1:3" ht="12.75">
      <c r="A77" s="1" t="s">
        <v>12</v>
      </c>
      <c r="B77" s="20">
        <v>0</v>
      </c>
      <c r="C77" s="20">
        <v>0</v>
      </c>
    </row>
    <row r="78" spans="1:3" ht="12.75">
      <c r="A78" s="1" t="s">
        <v>13</v>
      </c>
      <c r="B78" s="20">
        <v>392.73</v>
      </c>
      <c r="C78" s="20">
        <v>1730.22</v>
      </c>
    </row>
    <row r="79" spans="1:3" ht="12.75">
      <c r="A79" s="3" t="s">
        <v>65</v>
      </c>
      <c r="B79" s="20">
        <v>0</v>
      </c>
      <c r="C79" s="20">
        <v>0</v>
      </c>
    </row>
    <row r="80" spans="1:3" ht="12.75">
      <c r="A80" s="1" t="s">
        <v>66</v>
      </c>
      <c r="B80" s="20">
        <f>SUM(B77:B79)</f>
        <v>392.73</v>
      </c>
      <c r="C80" s="20">
        <f>SUM(C77:C79)</f>
        <v>1730.22</v>
      </c>
    </row>
    <row r="81" spans="1:4" ht="12.75">
      <c r="A81" s="1" t="s">
        <v>67</v>
      </c>
      <c r="B81" s="20">
        <v>0</v>
      </c>
      <c r="C81" s="20">
        <v>1000</v>
      </c>
      <c r="D81" s="7"/>
    </row>
    <row r="82" spans="1:3" ht="12.75">
      <c r="A82" s="1" t="s">
        <v>84</v>
      </c>
      <c r="B82" s="20">
        <v>29439.08</v>
      </c>
      <c r="C82" s="20">
        <v>33718.05</v>
      </c>
    </row>
    <row r="83" spans="1:3" ht="12.75">
      <c r="A83" s="3" t="s">
        <v>68</v>
      </c>
      <c r="B83" s="20">
        <f>SUM(B67+B68+B69+B75+B80+B81+B82)</f>
        <v>163680.11</v>
      </c>
      <c r="C83" s="20">
        <f>SUM(C67+C68+C69+C75+C80+C81+C82)</f>
        <v>174018.31</v>
      </c>
    </row>
    <row r="84" spans="1:3" ht="12.75">
      <c r="A84" s="4" t="s">
        <v>14</v>
      </c>
      <c r="B84" s="20"/>
      <c r="C84" s="20"/>
    </row>
    <row r="85" spans="1:3" ht="12.75">
      <c r="A85" s="4" t="s">
        <v>69</v>
      </c>
      <c r="B85" s="20">
        <f>B65-B83</f>
        <v>18105.02000000002</v>
      </c>
      <c r="C85" s="20">
        <f>C65-C83</f>
        <v>7315.559999999998</v>
      </c>
    </row>
    <row r="86" spans="1:3" ht="12.75">
      <c r="A86" s="1" t="s">
        <v>55</v>
      </c>
      <c r="B86" s="20"/>
      <c r="C86" s="20"/>
    </row>
    <row r="87" spans="1:3" ht="12.75">
      <c r="A87" s="1" t="s">
        <v>54</v>
      </c>
      <c r="B87" s="20"/>
      <c r="C87" s="20"/>
    </row>
    <row r="88" spans="1:3" ht="12.75">
      <c r="A88" s="3" t="s">
        <v>91</v>
      </c>
      <c r="B88" s="20">
        <v>0.68</v>
      </c>
      <c r="C88" s="20">
        <v>2.2</v>
      </c>
    </row>
    <row r="89" spans="1:3" ht="12.75">
      <c r="A89" s="1" t="s">
        <v>56</v>
      </c>
      <c r="B89" s="20"/>
      <c r="C89" s="20"/>
    </row>
    <row r="90" spans="1:3" ht="12.75">
      <c r="A90" s="1" t="s">
        <v>58</v>
      </c>
      <c r="B90" s="20">
        <v>-257.2</v>
      </c>
      <c r="C90" s="20">
        <v>-294.39</v>
      </c>
    </row>
    <row r="91" spans="1:3" ht="12.75">
      <c r="A91" s="6" t="s">
        <v>59</v>
      </c>
      <c r="B91" s="20">
        <f>B88+B90</f>
        <v>-256.52</v>
      </c>
      <c r="C91" s="20">
        <f>C88+C90</f>
        <v>-292.19</v>
      </c>
    </row>
    <row r="92" spans="1:3" ht="12.75">
      <c r="A92" s="4" t="s">
        <v>15</v>
      </c>
      <c r="B92" s="20">
        <f>B85+B91</f>
        <v>17848.50000000002</v>
      </c>
      <c r="C92" s="20">
        <f>C85+C91</f>
        <v>7023.369999999998</v>
      </c>
    </row>
    <row r="93" spans="1:3" ht="13.5" thickBot="1">
      <c r="A93" s="1" t="s">
        <v>75</v>
      </c>
      <c r="B93" s="20">
        <v>-4686.66</v>
      </c>
      <c r="C93" s="20">
        <v>-4801.81</v>
      </c>
    </row>
    <row r="94" spans="1:13" ht="13.5" thickBot="1">
      <c r="A94" s="5" t="s">
        <v>16</v>
      </c>
      <c r="B94" s="24">
        <f>B92+B93</f>
        <v>13161.840000000018</v>
      </c>
      <c r="C94" s="24">
        <f>C92+C93</f>
        <v>2221.5599999999977</v>
      </c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3.5" thickTop="1">
      <c r="A95" s="5"/>
      <c r="B95" s="20"/>
      <c r="C95" s="1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2.75">
      <c r="A96" s="5"/>
      <c r="B96" s="20"/>
      <c r="C96" s="1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2.75">
      <c r="A97" s="5"/>
      <c r="B97" s="20"/>
      <c r="C97" s="1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2.75">
      <c r="A98" s="5"/>
      <c r="B98" s="20"/>
      <c r="C98" s="1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2.75">
      <c r="A99" s="5"/>
      <c r="B99" s="20"/>
      <c r="C99" s="1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2.75">
      <c r="A100" s="5"/>
      <c r="B100" s="20"/>
      <c r="C100" s="1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2.75">
      <c r="A101" s="5"/>
      <c r="B101" s="20"/>
      <c r="C101" s="1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2.75">
      <c r="A102" s="5"/>
      <c r="B102" s="20"/>
      <c r="C102" s="1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2.75">
      <c r="A103" s="5"/>
      <c r="B103" s="20"/>
      <c r="C103" s="1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2.75">
      <c r="A104" s="5"/>
      <c r="B104" s="20"/>
      <c r="C104" s="1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2.75">
      <c r="A105" s="5"/>
      <c r="B105" s="20"/>
      <c r="C105" s="1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2.75">
      <c r="A106" s="5"/>
      <c r="B106" s="20"/>
      <c r="C106" s="1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2.75">
      <c r="A107" s="5"/>
      <c r="B107" s="20"/>
      <c r="C107" s="1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2.75">
      <c r="A108" s="5"/>
      <c r="B108" s="20"/>
      <c r="C108" s="1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2.75">
      <c r="A109" s="5"/>
      <c r="B109" s="20"/>
      <c r="C109" s="1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2.75">
      <c r="A110" s="5"/>
      <c r="B110" s="20"/>
      <c r="C110" s="1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2.75">
      <c r="A111" s="5"/>
      <c r="B111" s="20"/>
      <c r="C111" s="1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2.75">
      <c r="A112" s="1" t="s">
        <v>81</v>
      </c>
      <c r="B112" s="20"/>
      <c r="C112" s="1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2.75">
      <c r="A113" s="5"/>
      <c r="B113" s="20"/>
      <c r="C113" s="1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2.75">
      <c r="A114" s="5"/>
      <c r="B114" s="20"/>
      <c r="C114" s="1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2.75">
      <c r="A115" s="31" t="s">
        <v>70</v>
      </c>
      <c r="B115" s="31"/>
      <c r="C115" s="31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2.75">
      <c r="A116" s="10"/>
      <c r="B116" s="18">
        <v>2023</v>
      </c>
      <c r="C116" s="18">
        <v>2022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2.75">
      <c r="A117" s="1" t="s">
        <v>52</v>
      </c>
      <c r="B117" s="20"/>
      <c r="C117" s="20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2.75">
      <c r="A118" s="1" t="s">
        <v>85</v>
      </c>
      <c r="B118" s="20">
        <v>168050.45</v>
      </c>
      <c r="C118" s="20">
        <v>130081.73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2.75">
      <c r="A119" s="1" t="s">
        <v>51</v>
      </c>
      <c r="B119" s="15"/>
      <c r="C119" s="15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2.75">
      <c r="A120" s="1" t="s">
        <v>8</v>
      </c>
      <c r="B120" s="20">
        <v>1325.95</v>
      </c>
      <c r="C120" s="20">
        <v>185.57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2.75">
      <c r="A121" s="6" t="s">
        <v>57</v>
      </c>
      <c r="B121" s="20">
        <f>SUM(B118:B120)</f>
        <v>169376.40000000002</v>
      </c>
      <c r="C121" s="20">
        <f>SUM(C118:C120)</f>
        <v>130267.3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2.75">
      <c r="A122" s="1" t="s">
        <v>53</v>
      </c>
      <c r="B122" s="15"/>
      <c r="C122" s="15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2.75">
      <c r="A123" s="1" t="s">
        <v>86</v>
      </c>
      <c r="B123" s="20">
        <v>519.4</v>
      </c>
      <c r="C123" s="20">
        <v>623.04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2.75">
      <c r="A124" s="1" t="s">
        <v>83</v>
      </c>
      <c r="B124" s="20">
        <v>128432.73</v>
      </c>
      <c r="C124" s="20">
        <v>94908.22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2.75">
      <c r="A125" s="1" t="s">
        <v>61</v>
      </c>
      <c r="B125" s="20">
        <v>0</v>
      </c>
      <c r="C125" s="20">
        <v>5000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2.75">
      <c r="A126" s="1" t="s">
        <v>62</v>
      </c>
      <c r="B126" s="16"/>
      <c r="C126" s="16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2.75">
      <c r="A127" s="3" t="s">
        <v>76</v>
      </c>
      <c r="B127" s="20">
        <v>37205.75</v>
      </c>
      <c r="C127" s="20">
        <v>38184.04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2.75">
      <c r="A128" s="1" t="s">
        <v>9</v>
      </c>
      <c r="B128" s="20">
        <v>9713.21</v>
      </c>
      <c r="C128" s="20">
        <v>9299.2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2.75">
      <c r="A129" s="1" t="s">
        <v>10</v>
      </c>
      <c r="B129" s="20">
        <v>3216.6</v>
      </c>
      <c r="C129" s="20">
        <v>5621.11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2.75">
      <c r="A130" s="1" t="s">
        <v>11</v>
      </c>
      <c r="B130" s="20">
        <v>1057.5</v>
      </c>
      <c r="C130" s="20">
        <v>0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2.75">
      <c r="A131" s="1" t="s">
        <v>63</v>
      </c>
      <c r="B131" s="20">
        <f>SUM(B127:B130)</f>
        <v>51193.06</v>
      </c>
      <c r="C131" s="20">
        <f>SUM(C127:C130)</f>
        <v>53104.350000000006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2.75">
      <c r="A132" s="1" t="s">
        <v>64</v>
      </c>
      <c r="B132" s="15"/>
      <c r="C132" s="15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2.75">
      <c r="A133" s="1" t="s">
        <v>12</v>
      </c>
      <c r="B133" s="20">
        <v>0</v>
      </c>
      <c r="C133" s="20">
        <v>0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2.75">
      <c r="A134" s="1" t="s">
        <v>13</v>
      </c>
      <c r="B134" s="20">
        <v>375.94</v>
      </c>
      <c r="C134" s="20">
        <v>530.6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2.75">
      <c r="A135" s="3" t="s">
        <v>65</v>
      </c>
      <c r="B135" s="20">
        <v>0</v>
      </c>
      <c r="C135" s="20">
        <v>0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2.75">
      <c r="A136" s="1" t="s">
        <v>66</v>
      </c>
      <c r="B136" s="20">
        <f>SUM(B133:B135)</f>
        <v>375.94</v>
      </c>
      <c r="C136" s="20">
        <f>SUM(C133:C135)</f>
        <v>530.6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2.75">
      <c r="A137" s="1" t="s">
        <v>67</v>
      </c>
      <c r="B137" s="20">
        <v>0</v>
      </c>
      <c r="C137" s="20">
        <v>0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2.75">
      <c r="A138" s="1" t="s">
        <v>84</v>
      </c>
      <c r="B138" s="20">
        <v>2664.41</v>
      </c>
      <c r="C138" s="20">
        <v>1663.03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2.75">
      <c r="A139" s="3" t="s">
        <v>68</v>
      </c>
      <c r="B139" s="20">
        <f>SUM(B123+B124+B125+B131+B136+B137+B138)</f>
        <v>183185.54</v>
      </c>
      <c r="C139" s="20">
        <f>SUM(C123+C124+C125+C131+C136+C137+C138)</f>
        <v>155829.24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2.75">
      <c r="A140" s="4" t="s">
        <v>14</v>
      </c>
      <c r="B140" s="15"/>
      <c r="C140" s="15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2.75">
      <c r="A141" s="4" t="s">
        <v>69</v>
      </c>
      <c r="B141" s="20">
        <f>B121-B139</f>
        <v>-13809.139999999985</v>
      </c>
      <c r="C141" s="20">
        <f>C121-C139</f>
        <v>-25561.939999999988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2.75">
      <c r="A142" s="1" t="s">
        <v>55</v>
      </c>
      <c r="B142" s="15"/>
      <c r="C142" s="15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2.75">
      <c r="A143" s="1" t="s">
        <v>54</v>
      </c>
      <c r="B143" s="16"/>
      <c r="C143" s="16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2.75">
      <c r="A144" s="3" t="s">
        <v>92</v>
      </c>
      <c r="B144" s="20">
        <v>0</v>
      </c>
      <c r="C144" s="20">
        <v>1.3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2.75">
      <c r="A145" s="1" t="s">
        <v>56</v>
      </c>
      <c r="B145" s="15"/>
      <c r="C145" s="15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2.75">
      <c r="A146" s="1" t="s">
        <v>58</v>
      </c>
      <c r="B146" s="20">
        <v>-375.21</v>
      </c>
      <c r="C146" s="20">
        <v>-138.4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2.75">
      <c r="A147" s="6" t="s">
        <v>59</v>
      </c>
      <c r="B147" s="20">
        <f>B144+B146</f>
        <v>-375.21</v>
      </c>
      <c r="C147" s="20">
        <f>C144+C146</f>
        <v>-137.1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2.75">
      <c r="A148" s="4" t="s">
        <v>15</v>
      </c>
      <c r="B148" s="20">
        <f>B141+B147</f>
        <v>-14184.349999999984</v>
      </c>
      <c r="C148" s="20">
        <f>C141+C147</f>
        <v>-25699.039999999986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3.5" thickBot="1">
      <c r="A149" s="1" t="s">
        <v>75</v>
      </c>
      <c r="B149" s="23">
        <v>-3224.42</v>
      </c>
      <c r="C149" s="23">
        <v>-3201.2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3.5" thickBot="1">
      <c r="A150" s="5" t="s">
        <v>16</v>
      </c>
      <c r="B150" s="24">
        <f>B148+B149</f>
        <v>-17408.769999999982</v>
      </c>
      <c r="C150" s="24">
        <f>C148+C149</f>
        <v>-28900.239999999987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3.5" thickTop="1">
      <c r="A151" s="5"/>
      <c r="B151" s="25"/>
      <c r="C151" s="20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2.75">
      <c r="A152" s="1" t="s">
        <v>71</v>
      </c>
      <c r="B152" s="20">
        <f>B94</f>
        <v>13161.840000000018</v>
      </c>
      <c r="C152" s="20">
        <f>C94</f>
        <v>2221.5599999999977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3.5" thickBot="1">
      <c r="A153" s="1" t="s">
        <v>72</v>
      </c>
      <c r="B153" s="23">
        <f>B150</f>
        <v>-17408.769999999982</v>
      </c>
      <c r="C153" s="23">
        <f>C150</f>
        <v>-28900.239999999987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3.5" thickBot="1">
      <c r="A154" s="5" t="s">
        <v>73</v>
      </c>
      <c r="B154" s="24">
        <f>SUM(B152:B153)</f>
        <v>-4246.929999999964</v>
      </c>
      <c r="C154" s="24">
        <f>SUM(C152:C153)</f>
        <v>-26678.67999999999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ht="13.5" thickTop="1"/>
    <row r="157" spans="1:3" ht="12.75">
      <c r="A157" s="11" t="s">
        <v>17</v>
      </c>
      <c r="B157" s="13"/>
      <c r="C157" s="13"/>
    </row>
    <row r="158" spans="1:3" ht="12.75">
      <c r="A158" s="11" t="s">
        <v>96</v>
      </c>
      <c r="B158" s="13"/>
      <c r="C158" s="13"/>
    </row>
    <row r="159" spans="1:3" ht="12.75">
      <c r="A159" s="11"/>
      <c r="B159" s="13"/>
      <c r="C159" s="13"/>
    </row>
    <row r="160" spans="1:3" ht="12.75">
      <c r="A160" s="11" t="s">
        <v>18</v>
      </c>
      <c r="B160" s="13"/>
      <c r="C160" s="13"/>
    </row>
    <row r="161" spans="1:3" ht="12.75">
      <c r="A161" s="11" t="s">
        <v>89</v>
      </c>
      <c r="B161" s="13"/>
      <c r="C161" s="13"/>
    </row>
    <row r="162" spans="1:3" ht="12.75">
      <c r="A162" s="1"/>
      <c r="B162" s="3"/>
      <c r="C162" s="3"/>
    </row>
    <row r="163" spans="2:3" ht="12.75">
      <c r="B163" s="3"/>
      <c r="C163" s="9"/>
    </row>
    <row r="164" spans="2:3" ht="12.75">
      <c r="B164" s="3"/>
      <c r="C164" s="9"/>
    </row>
    <row r="165" spans="2:3" ht="12.75">
      <c r="B165" s="3"/>
      <c r="C165" s="9"/>
    </row>
    <row r="166" spans="2:3" ht="12.75">
      <c r="B166" s="3"/>
      <c r="C166" s="9"/>
    </row>
    <row r="167" spans="2:3" ht="12.75">
      <c r="B167" s="3"/>
      <c r="C167" s="9"/>
    </row>
    <row r="168" spans="1:3" ht="12.75">
      <c r="A168" s="1" t="s">
        <v>81</v>
      </c>
      <c r="B168" s="3"/>
      <c r="C168" s="9"/>
    </row>
    <row r="169" spans="2:3" ht="12.75">
      <c r="B169" s="3"/>
      <c r="C169" s="9"/>
    </row>
    <row r="170" spans="2:3" ht="12.75">
      <c r="B170" s="3"/>
      <c r="C170" s="9"/>
    </row>
    <row r="171" spans="2:3" ht="12.75">
      <c r="B171" s="3"/>
      <c r="C171" s="9"/>
    </row>
    <row r="172" spans="2:3" ht="12.75">
      <c r="B172" s="3"/>
      <c r="C172" s="9"/>
    </row>
    <row r="173" spans="2:3" ht="12.75">
      <c r="B173" s="3"/>
      <c r="C173" s="9"/>
    </row>
    <row r="174" spans="2:3" ht="12.75">
      <c r="B174" s="3"/>
      <c r="C174" s="9"/>
    </row>
    <row r="175" spans="2:3" ht="12.75">
      <c r="B175" s="3"/>
      <c r="C175" s="9"/>
    </row>
    <row r="176" spans="2:3" ht="12.75">
      <c r="B176" s="3"/>
      <c r="C176" s="9"/>
    </row>
    <row r="177" spans="2:3" ht="12.75">
      <c r="B177" s="3"/>
      <c r="C177" s="9"/>
    </row>
    <row r="178" spans="2:3" ht="12.75">
      <c r="B178" s="3"/>
      <c r="C178" s="9"/>
    </row>
    <row r="179" spans="2:3" ht="12.75">
      <c r="B179" s="3"/>
      <c r="C179" s="9"/>
    </row>
    <row r="180" spans="2:3" ht="12.75">
      <c r="B180" s="3"/>
      <c r="C180" s="9"/>
    </row>
    <row r="181" spans="2:3" ht="12.75">
      <c r="B181" s="3"/>
      <c r="C181" s="9"/>
    </row>
    <row r="182" spans="2:3" ht="12.75">
      <c r="B182" s="3"/>
      <c r="C182" s="9"/>
    </row>
    <row r="183" spans="2:3" ht="12.75">
      <c r="B183" s="3"/>
      <c r="C183" s="9"/>
    </row>
    <row r="184" spans="2:3" ht="12.75">
      <c r="B184" s="3"/>
      <c r="C184" s="9"/>
    </row>
    <row r="185" spans="2:3" ht="12.75">
      <c r="B185" s="3"/>
      <c r="C185" s="9"/>
    </row>
    <row r="186" spans="2:3" ht="12.75">
      <c r="B186" s="3"/>
      <c r="C186" s="9"/>
    </row>
    <row r="187" spans="2:3" ht="12.75">
      <c r="B187" s="3"/>
      <c r="C187" s="9"/>
    </row>
    <row r="188" spans="2:3" ht="12.75">
      <c r="B188" s="3"/>
      <c r="C188" s="9"/>
    </row>
    <row r="189" spans="2:3" ht="12.75">
      <c r="B189" s="3"/>
      <c r="C189" s="9"/>
    </row>
    <row r="190" spans="2:3" ht="12.75">
      <c r="B190" s="3"/>
      <c r="C190" s="9"/>
    </row>
    <row r="191" spans="2:3" ht="12.75">
      <c r="B191" s="3"/>
      <c r="C191" s="9"/>
    </row>
    <row r="192" spans="2:3" ht="12.75">
      <c r="B192" s="3"/>
      <c r="C192" s="9"/>
    </row>
    <row r="193" spans="2:3" ht="12.75">
      <c r="B193" s="3"/>
      <c r="C193" s="9"/>
    </row>
    <row r="194" spans="2:3" ht="12.75">
      <c r="B194" s="3"/>
      <c r="C194" s="9"/>
    </row>
    <row r="195" spans="2:3" ht="12.75">
      <c r="B195" s="3"/>
      <c r="C195" s="9"/>
    </row>
    <row r="196" spans="2:3" ht="12.75">
      <c r="B196" s="3"/>
      <c r="C196" s="9"/>
    </row>
    <row r="197" spans="2:3" ht="12.75">
      <c r="B197" s="3"/>
      <c r="C197" s="9"/>
    </row>
    <row r="198" spans="2:3" ht="12.75">
      <c r="B198" s="3"/>
      <c r="C198" s="9"/>
    </row>
    <row r="199" spans="2:3" ht="12.75">
      <c r="B199" s="3"/>
      <c r="C199" s="9"/>
    </row>
    <row r="200" spans="2:3" ht="12.75">
      <c r="B200" s="3"/>
      <c r="C200" s="9"/>
    </row>
    <row r="201" spans="2:3" ht="12.75">
      <c r="B201" s="3"/>
      <c r="C201" s="9"/>
    </row>
    <row r="202" spans="2:3" ht="12.75">
      <c r="B202" s="3"/>
      <c r="C202" s="9"/>
    </row>
    <row r="203" spans="2:3" ht="12.75">
      <c r="B203" s="3"/>
      <c r="C203" s="9"/>
    </row>
    <row r="204" spans="2:3" ht="12.75">
      <c r="B204" s="3"/>
      <c r="C204" s="9"/>
    </row>
    <row r="205" spans="2:3" ht="12.75">
      <c r="B205" s="3"/>
      <c r="C205" s="9"/>
    </row>
    <row r="206" spans="2:3" ht="12.75">
      <c r="B206" s="3"/>
      <c r="C206" s="9"/>
    </row>
    <row r="207" spans="2:3" ht="12.75">
      <c r="B207" s="3"/>
      <c r="C207" s="9"/>
    </row>
    <row r="208" spans="2:3" ht="12.75">
      <c r="B208" s="3"/>
      <c r="C208" s="9"/>
    </row>
    <row r="209" spans="2:3" ht="12.75">
      <c r="B209" s="3"/>
      <c r="C209" s="9"/>
    </row>
    <row r="210" spans="2:3" ht="12.75">
      <c r="B210" s="3"/>
      <c r="C210" s="9"/>
    </row>
    <row r="211" spans="2:3" ht="12.75">
      <c r="B211" s="3"/>
      <c r="C211" s="9"/>
    </row>
    <row r="212" spans="2:3" ht="12.75">
      <c r="B212" s="3"/>
      <c r="C212" s="9"/>
    </row>
    <row r="213" spans="2:3" ht="12.75">
      <c r="B213" s="3"/>
      <c r="C213" s="9"/>
    </row>
    <row r="214" spans="2:3" ht="12.75">
      <c r="B214" s="3"/>
      <c r="C214" s="9"/>
    </row>
    <row r="215" spans="2:3" ht="12.75">
      <c r="B215" s="3"/>
      <c r="C215" s="9"/>
    </row>
    <row r="216" spans="2:3" ht="12.75">
      <c r="B216" s="3"/>
      <c r="C216" s="9"/>
    </row>
    <row r="217" spans="2:3" ht="12.75">
      <c r="B217" s="3"/>
      <c r="C217" s="9"/>
    </row>
    <row r="218" spans="2:3" ht="12.75">
      <c r="B218" s="3"/>
      <c r="C218" s="9"/>
    </row>
    <row r="219" spans="2:3" ht="12.75">
      <c r="B219" s="3"/>
      <c r="C219" s="9"/>
    </row>
    <row r="220" spans="2:3" ht="12.75">
      <c r="B220" s="3"/>
      <c r="C220" s="9"/>
    </row>
    <row r="221" spans="2:3" ht="12.75">
      <c r="B221" s="3"/>
      <c r="C221" s="9"/>
    </row>
    <row r="222" spans="2:3" ht="12.75">
      <c r="B222" s="3"/>
      <c r="C222" s="9"/>
    </row>
    <row r="223" spans="2:3" ht="12.75">
      <c r="B223" s="3"/>
      <c r="C223" s="9"/>
    </row>
    <row r="224" spans="2:3" ht="12.75">
      <c r="B224" s="3"/>
      <c r="C224" s="9"/>
    </row>
    <row r="225" spans="2:3" ht="12.75">
      <c r="B225" s="3"/>
      <c r="C225" s="9"/>
    </row>
    <row r="226" spans="2:3" ht="12.75">
      <c r="B226" s="3"/>
      <c r="C226" s="9"/>
    </row>
    <row r="227" spans="2:3" ht="12.75">
      <c r="B227" s="3"/>
      <c r="C227" s="9"/>
    </row>
    <row r="228" spans="2:3" ht="12.75">
      <c r="B228" s="3"/>
      <c r="C228" s="9"/>
    </row>
    <row r="229" spans="2:3" ht="12.75">
      <c r="B229" s="3"/>
      <c r="C229" s="9"/>
    </row>
    <row r="230" spans="2:3" ht="12.75">
      <c r="B230" s="3"/>
      <c r="C230" s="9"/>
    </row>
    <row r="231" spans="2:3" ht="12.75">
      <c r="B231" s="3"/>
      <c r="C231" s="9"/>
    </row>
    <row r="232" spans="2:3" ht="12.75">
      <c r="B232" s="3"/>
      <c r="C232" s="9"/>
    </row>
    <row r="233" spans="2:3" ht="12.75">
      <c r="B233" s="3"/>
      <c r="C233" s="9"/>
    </row>
    <row r="234" spans="2:3" ht="12.75">
      <c r="B234" s="3"/>
      <c r="C234" s="9"/>
    </row>
    <row r="235" spans="2:3" ht="12.75">
      <c r="B235" s="3"/>
      <c r="C235" s="9"/>
    </row>
    <row r="236" spans="2:3" ht="12.75">
      <c r="B236" s="3"/>
      <c r="C236" s="9"/>
    </row>
    <row r="237" spans="2:3" ht="12.75">
      <c r="B237" s="3"/>
      <c r="C237" s="9"/>
    </row>
    <row r="238" spans="2:3" ht="12.75">
      <c r="B238" s="3"/>
      <c r="C238" s="9"/>
    </row>
    <row r="239" spans="2:3" ht="12.75">
      <c r="B239" s="3"/>
      <c r="C239" s="9"/>
    </row>
    <row r="240" spans="2:3" ht="12.75">
      <c r="B240" s="3"/>
      <c r="C240" s="9"/>
    </row>
    <row r="241" spans="2:3" ht="12.75">
      <c r="B241" s="3"/>
      <c r="C241" s="9"/>
    </row>
    <row r="242" spans="2:3" ht="12.75">
      <c r="B242" s="3"/>
      <c r="C242" s="9"/>
    </row>
    <row r="243" spans="2:3" ht="12.75">
      <c r="B243" s="3"/>
      <c r="C243" s="9"/>
    </row>
    <row r="244" spans="2:3" ht="12.75">
      <c r="B244" s="3"/>
      <c r="C244" s="9"/>
    </row>
    <row r="245" spans="2:3" ht="12.75">
      <c r="B245" s="3"/>
      <c r="C245" s="9"/>
    </row>
    <row r="246" spans="2:3" ht="12.75">
      <c r="B246" s="3"/>
      <c r="C246" s="9"/>
    </row>
    <row r="247" spans="2:3" ht="12.75">
      <c r="B247" s="3"/>
      <c r="C247" s="9"/>
    </row>
    <row r="248" spans="2:3" ht="12.75">
      <c r="B248" s="3"/>
      <c r="C248" s="9"/>
    </row>
    <row r="249" spans="2:3" ht="12.75">
      <c r="B249" s="3"/>
      <c r="C249" s="9"/>
    </row>
    <row r="250" spans="2:3" ht="12.75">
      <c r="B250" s="3"/>
      <c r="C250" s="9"/>
    </row>
    <row r="251" spans="2:3" ht="12.75">
      <c r="B251" s="3"/>
      <c r="C251" s="9"/>
    </row>
    <row r="252" spans="2:3" ht="12.75">
      <c r="B252" s="3"/>
      <c r="C252" s="9"/>
    </row>
    <row r="253" spans="2:3" ht="12.75">
      <c r="B253" s="3"/>
      <c r="C253" s="9"/>
    </row>
    <row r="254" spans="2:3" ht="12.75">
      <c r="B254" s="3"/>
      <c r="C254" s="9"/>
    </row>
    <row r="255" spans="2:3" ht="12.75">
      <c r="B255" s="3"/>
      <c r="C255" s="9"/>
    </row>
    <row r="256" spans="2:3" ht="12.75">
      <c r="B256" s="3"/>
      <c r="C256" s="9"/>
    </row>
    <row r="257" spans="2:3" ht="12.75">
      <c r="B257" s="3"/>
      <c r="C257" s="9"/>
    </row>
    <row r="258" spans="2:3" ht="12.75">
      <c r="B258" s="3"/>
      <c r="C258" s="9"/>
    </row>
    <row r="259" spans="2:3" ht="12.75">
      <c r="B259" s="3"/>
      <c r="C259" s="9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ht="12.75">
      <c r="B527" s="1"/>
    </row>
    <row r="528" ht="12.75">
      <c r="B528" s="1"/>
    </row>
    <row r="529" ht="12.75">
      <c r="B529" s="1"/>
    </row>
    <row r="530" ht="12.75">
      <c r="B530" s="1"/>
    </row>
    <row r="531" ht="12.75">
      <c r="B531" s="1"/>
    </row>
    <row r="532" ht="12.75">
      <c r="B532" s="1"/>
    </row>
    <row r="533" ht="12.75">
      <c r="B533" s="1"/>
    </row>
    <row r="534" ht="12.75">
      <c r="B534" s="1"/>
    </row>
    <row r="535" ht="12.75">
      <c r="B535" s="1"/>
    </row>
    <row r="536" ht="12.75">
      <c r="B536" s="1"/>
    </row>
    <row r="537" ht="12.75">
      <c r="B537" s="1"/>
    </row>
    <row r="538" ht="12.75">
      <c r="B538" s="1"/>
    </row>
    <row r="539" ht="12.75">
      <c r="B539" s="1"/>
    </row>
    <row r="540" ht="12.75">
      <c r="B540" s="1"/>
    </row>
    <row r="541" ht="12.75">
      <c r="B541" s="1"/>
    </row>
    <row r="542" ht="12.75">
      <c r="B542" s="1"/>
    </row>
    <row r="543" ht="12.75">
      <c r="B543" s="1"/>
    </row>
    <row r="544" ht="12.75">
      <c r="B544" s="1"/>
    </row>
    <row r="545" ht="12.75">
      <c r="B545" s="1"/>
    </row>
    <row r="546" ht="12.75">
      <c r="B546" s="1"/>
    </row>
    <row r="547" ht="12.75">
      <c r="B547" s="1"/>
    </row>
    <row r="548" ht="12.75">
      <c r="B548" s="1"/>
    </row>
    <row r="549" ht="12.75">
      <c r="B549" s="1"/>
    </row>
    <row r="550" ht="12.75">
      <c r="B550" s="1"/>
    </row>
    <row r="551" ht="12.75">
      <c r="B551" s="1"/>
    </row>
    <row r="552" ht="12.75">
      <c r="B552" s="1"/>
    </row>
    <row r="553" ht="12.75">
      <c r="B553" s="1"/>
    </row>
    <row r="554" ht="12.75">
      <c r="B554" s="1"/>
    </row>
    <row r="555" ht="12.75">
      <c r="B555" s="1"/>
    </row>
    <row r="556" ht="12.75">
      <c r="B556" s="1"/>
    </row>
    <row r="557" ht="12.75">
      <c r="B557" s="1"/>
    </row>
    <row r="558" ht="12.75">
      <c r="B558" s="1"/>
    </row>
    <row r="559" ht="12.75">
      <c r="B559" s="1"/>
    </row>
    <row r="560" ht="12.75">
      <c r="B560" s="1"/>
    </row>
    <row r="561" ht="12.75">
      <c r="B561" s="1"/>
    </row>
    <row r="562" ht="12.75">
      <c r="B562" s="1"/>
    </row>
    <row r="563" ht="12.75">
      <c r="B563" s="1"/>
    </row>
    <row r="564" ht="12.75">
      <c r="B564" s="1"/>
    </row>
    <row r="565" ht="12.75">
      <c r="B565" s="1"/>
    </row>
    <row r="566" ht="12.75">
      <c r="B566" s="1"/>
    </row>
    <row r="567" ht="12.75">
      <c r="B567" s="1"/>
    </row>
    <row r="568" ht="12.75">
      <c r="B568" s="1"/>
    </row>
    <row r="569" ht="12.75">
      <c r="B569" s="1"/>
    </row>
    <row r="570" ht="12.75">
      <c r="B570" s="1"/>
    </row>
    <row r="571" ht="12.75">
      <c r="B571" s="1"/>
    </row>
    <row r="572" ht="12.75">
      <c r="B572" s="1"/>
    </row>
    <row r="573" ht="12.75">
      <c r="B573" s="1"/>
    </row>
    <row r="574" ht="12.75">
      <c r="B574" s="1"/>
    </row>
    <row r="575" ht="12.75">
      <c r="B575" s="1"/>
    </row>
    <row r="576" ht="12.75">
      <c r="B576" s="1"/>
    </row>
    <row r="577" ht="12.75">
      <c r="B577" s="1"/>
    </row>
    <row r="578" ht="12.75">
      <c r="B578" s="1"/>
    </row>
    <row r="579" ht="12.75">
      <c r="B579" s="1"/>
    </row>
    <row r="580" ht="12.75">
      <c r="B580" s="1"/>
    </row>
    <row r="581" ht="12.75">
      <c r="B581" s="1"/>
    </row>
    <row r="582" ht="12.75">
      <c r="B582" s="1"/>
    </row>
    <row r="583" ht="12.75">
      <c r="B583" s="1"/>
    </row>
    <row r="584" ht="12.75">
      <c r="B584" s="1"/>
    </row>
    <row r="585" ht="12.75">
      <c r="B585" s="1"/>
    </row>
    <row r="586" ht="12.75">
      <c r="B586" s="1"/>
    </row>
    <row r="587" ht="12.75">
      <c r="B587" s="1"/>
    </row>
    <row r="588" ht="12.75">
      <c r="B588" s="1"/>
    </row>
    <row r="589" ht="12.75">
      <c r="B589" s="1"/>
    </row>
    <row r="590" ht="12.75">
      <c r="B590" s="1"/>
    </row>
    <row r="591" ht="12.75">
      <c r="B591" s="1"/>
    </row>
    <row r="592" ht="12.75">
      <c r="B592" s="1"/>
    </row>
  </sheetData>
  <sheetProtection/>
  <mergeCells count="6">
    <mergeCell ref="A3:C3"/>
    <mergeCell ref="A1:C1"/>
    <mergeCell ref="A2:C2"/>
    <mergeCell ref="A4:C4"/>
    <mergeCell ref="A59:C59"/>
    <mergeCell ref="A115:C115"/>
  </mergeCells>
  <printOptions/>
  <pageMargins left="0.984251968503937" right="0.7874015748031497" top="1.3779527559055118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RIPAMONTI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Paolo Ripamonti</cp:lastModifiedBy>
  <cp:lastPrinted>2024-03-22T13:04:57Z</cp:lastPrinted>
  <dcterms:created xsi:type="dcterms:W3CDTF">1999-05-25T09:32:53Z</dcterms:created>
  <dcterms:modified xsi:type="dcterms:W3CDTF">2024-03-22T13:05:57Z</dcterms:modified>
  <cp:category/>
  <cp:version/>
  <cp:contentType/>
  <cp:contentStatus/>
</cp:coreProperties>
</file>