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iogianolalingua.sharepoint.com/sites/STUDIO/Shared Documents/Documenti/RAFFAELLA/ORDINE/BILANCIO/2025/mediazione/"/>
    </mc:Choice>
  </mc:AlternateContent>
  <xr:revisionPtr revIDLastSave="0" documentId="8_{0615183E-B17A-435E-9C1A-A29F19B2D597}" xr6:coauthVersionLast="47" xr6:coauthVersionMax="47" xr10:uidLastSave="{00000000-0000-0000-0000-000000000000}"/>
  <bookViews>
    <workbookView xWindow="2640" yWindow="2640" windowWidth="21600" windowHeight="11385" firstSheet="1" activeTab="1" xr2:uid="{8FE81087-B32A-42AE-BB97-27B911BE44C0}"/>
  </bookViews>
  <sheets>
    <sheet name="Foglio1" sheetId="1" state="hidden" r:id="rId1"/>
    <sheet name="Specifiche Mediazione" sheetId="21" r:id="rId2"/>
  </sheets>
  <definedNames>
    <definedName name="_xlnm.Print_Area" localSheetId="1">'Specifiche Mediazione'!$A$1:$D$323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21" l="1"/>
  <c r="D295" i="21"/>
  <c r="D308" i="21" s="1"/>
  <c r="D285" i="21"/>
  <c r="D281" i="21"/>
  <c r="D277" i="21"/>
  <c r="D270" i="21"/>
  <c r="D273" i="21" s="1"/>
  <c r="D263" i="21"/>
  <c r="D252" i="21"/>
  <c r="D247" i="21"/>
  <c r="D221" i="21"/>
  <c r="D214" i="21"/>
  <c r="D197" i="21"/>
  <c r="D193" i="21"/>
  <c r="D205" i="21" s="1"/>
  <c r="D174" i="21"/>
  <c r="D135" i="21"/>
  <c r="D122" i="21"/>
  <c r="D83" i="21"/>
  <c r="D76" i="21"/>
  <c r="D44" i="21"/>
  <c r="D29" i="21"/>
  <c r="D22" i="21"/>
  <c r="D17" i="21"/>
  <c r="C147" i="1"/>
  <c r="B147" i="1"/>
  <c r="C185" i="1"/>
  <c r="B185" i="1"/>
  <c r="C172" i="1"/>
  <c r="B172" i="1"/>
  <c r="C141" i="1"/>
  <c r="B141" i="1"/>
  <c r="C105" i="1"/>
  <c r="C130" i="1"/>
  <c r="B130" i="1"/>
  <c r="B105" i="1"/>
  <c r="C74" i="1"/>
  <c r="B74" i="1"/>
  <c r="C44" i="1"/>
  <c r="B44" i="1"/>
  <c r="C29" i="1"/>
  <c r="B29" i="1"/>
  <c r="B22" i="1"/>
  <c r="C22" i="1"/>
  <c r="B17" i="1"/>
  <c r="C17" i="1"/>
  <c r="D186" i="21" l="1"/>
  <c r="D268" i="21"/>
  <c r="D290" i="21"/>
  <c r="D320" i="21"/>
  <c r="D322" i="21" s="1"/>
</calcChain>
</file>

<file path=xl/sharedStrings.xml><?xml version="1.0" encoding="utf-8"?>
<sst xmlns="http://schemas.openxmlformats.org/spreadsheetml/2006/main" count="533" uniqueCount="358">
  <si>
    <t>PALAZZO DI GIUSTIZIA</t>
  </si>
  <si>
    <t>STATO   PATRIMONIALE</t>
  </si>
  <si>
    <t>Fondi ammortamento immobilizzazioni materiali</t>
  </si>
  <si>
    <t>CONSIGLIO DELL'ORDINE DEGLI AVVOCATI  DI LECCO</t>
  </si>
  <si>
    <t>(allegati di dettaglio)</t>
  </si>
  <si>
    <t>Immobilizzazioni materiali</t>
  </si>
  <si>
    <t xml:space="preserve">Saldo iniziale </t>
  </si>
  <si>
    <t>Acquisti di beni strumentali dell'esercizio</t>
  </si>
  <si>
    <t>Quote di ammortamento dell'esercizio</t>
  </si>
  <si>
    <t>Crediti a breve termine</t>
  </si>
  <si>
    <t>Crediti v/iscritti per tasse iscrizione arretrate</t>
  </si>
  <si>
    <t>Erario c/credito Ires</t>
  </si>
  <si>
    <t>Crediti diversi</t>
  </si>
  <si>
    <t>Debiti a breve termine</t>
  </si>
  <si>
    <t>Debiti v/Consiglio Nazionale Forense</t>
  </si>
  <si>
    <t>Fornitori</t>
  </si>
  <si>
    <t>Fornitori c/fatture da ricevere</t>
  </si>
  <si>
    <t>Debiti per costi di competenza</t>
  </si>
  <si>
    <t>Enti previdenziali c/contributi</t>
  </si>
  <si>
    <t>Enti previdenza complementare c/versamenti</t>
  </si>
  <si>
    <t>Debiti netti v/gestioni interne</t>
  </si>
  <si>
    <t>CONTO ECONOMICO GESTIONE ISTITUZIONALE</t>
  </si>
  <si>
    <t>Altri ricavi e proventi</t>
  </si>
  <si>
    <t>Tasse iscrizione Albo</t>
  </si>
  <si>
    <t>Tasse iscrizione una tantum</t>
  </si>
  <si>
    <t>Diritti liquidazione parcelle</t>
  </si>
  <si>
    <t>Rilascio tesserini di riconoscimento</t>
  </si>
  <si>
    <t>Rilascio certificati</t>
  </si>
  <si>
    <t>Armadietti</t>
  </si>
  <si>
    <t>Contributo spese sale corsi PCT</t>
  </si>
  <si>
    <t>Proventi vari</t>
  </si>
  <si>
    <t>Per servizi</t>
  </si>
  <si>
    <t>Assistenza software</t>
  </si>
  <si>
    <t>Servizi telefonici</t>
  </si>
  <si>
    <t>Servizio rinnovo PEC iscritti</t>
  </si>
  <si>
    <t>Servizio difese d'ufficio</t>
  </si>
  <si>
    <t>Altri servizi telematici</t>
  </si>
  <si>
    <t>Energia elettrica</t>
  </si>
  <si>
    <t>Pulizia locali</t>
  </si>
  <si>
    <t>Manutenzioni</t>
  </si>
  <si>
    <t>Canoni manutenzione attrezzature</t>
  </si>
  <si>
    <t>Consulenze amministrative e fiscali</t>
  </si>
  <si>
    <t>Consulenza del lavoro</t>
  </si>
  <si>
    <t>Consulenza sicurezza del lavoro</t>
  </si>
  <si>
    <t>Servizi postali</t>
  </si>
  <si>
    <t>Assicurazioni</t>
  </si>
  <si>
    <t>Servizi bancari</t>
  </si>
  <si>
    <t>Servizi di formazione PCT e assistenza</t>
  </si>
  <si>
    <t>Corsi formazione permanente</t>
  </si>
  <si>
    <t>Partecipazione a congressi e convegni</t>
  </si>
  <si>
    <t>Servizi di catering</t>
  </si>
  <si>
    <t>Altri servizi</t>
  </si>
  <si>
    <t>Servizi di notifica</t>
  </si>
  <si>
    <t>Oneri diversi di gestione</t>
  </si>
  <si>
    <t>Quota associativa Univerlecco</t>
  </si>
  <si>
    <t>Quota associativa ALPL</t>
  </si>
  <si>
    <t>Consiglio distrettuale di disciplina</t>
  </si>
  <si>
    <t>Cancelleria</t>
  </si>
  <si>
    <t>Abbonamenti, libri e pubblicazioni</t>
  </si>
  <si>
    <t>Rilegatura libri</t>
  </si>
  <si>
    <t>Notiziario Toga Lecchese</t>
  </si>
  <si>
    <t>50° di toga avvocati</t>
  </si>
  <si>
    <t>Necrologi</t>
  </si>
  <si>
    <t>Erogazioni liberali</t>
  </si>
  <si>
    <t>Consulenze diverse</t>
  </si>
  <si>
    <t>CONTO ECONOMICO GESTIONE COMMERCIALE</t>
  </si>
  <si>
    <t>Ricavi delle vendite e delle prestazioni</t>
  </si>
  <si>
    <t>Prestazioni organismo di mediazione</t>
  </si>
  <si>
    <t>Prestazioni servizio fotocopie</t>
  </si>
  <si>
    <t>Per materie prime, sussidiarie, consumo e merci</t>
  </si>
  <si>
    <t>Carta e materiale di consumo fotocopie</t>
  </si>
  <si>
    <t>Toner fotocopiatrici</t>
  </si>
  <si>
    <t>Rilevamento copie</t>
  </si>
  <si>
    <t>Assistenza registratore di cassa</t>
  </si>
  <si>
    <t>Gettoni pratiche mediazione</t>
  </si>
  <si>
    <t>Compensi a mediatori</t>
  </si>
  <si>
    <t>Arrotondamenti e sconti passivi</t>
  </si>
  <si>
    <t>Manutenzione fotocopiatrici</t>
  </si>
  <si>
    <t xml:space="preserve">   Il Presidente                                                                   Il Segretario</t>
  </si>
  <si>
    <t xml:space="preserve">    Il Tesoriere</t>
  </si>
  <si>
    <t>Arrotondamenti passivi</t>
  </si>
  <si>
    <t>Minusvalenze dismissione beni strumentali</t>
  </si>
  <si>
    <t>Costi vari</t>
  </si>
  <si>
    <t xml:space="preserve">    (Avv. Raffaella Gianola)</t>
  </si>
  <si>
    <t>Dismissioni/riclassificazioni di beni dell'esercizio</t>
  </si>
  <si>
    <t>Sopravvenienze/arrotondamenti attivi</t>
  </si>
  <si>
    <t>Servizi carta di credito</t>
  </si>
  <si>
    <t>Unione Stampa Periodica Italiana</t>
  </si>
  <si>
    <t>Valori bollati</t>
  </si>
  <si>
    <t>Spese generali varie</t>
  </si>
  <si>
    <t>Manutenzione attrezzature</t>
  </si>
  <si>
    <t>Casella PEC</t>
  </si>
  <si>
    <t>Servizi bancari pos e incasso carte</t>
  </si>
  <si>
    <t>Sanzioni e multe</t>
  </si>
  <si>
    <t>Contributo eventi mediazione</t>
  </si>
  <si>
    <t>Rettifica detrazione iva e maggiorazione vers. Trimestrali</t>
  </si>
  <si>
    <t xml:space="preserve">        (Avv. Francesco Facchini)                                               (Avv. Elia Campanielli)</t>
  </si>
  <si>
    <t>31.12.19</t>
  </si>
  <si>
    <t>31.12.18</t>
  </si>
  <si>
    <t>BILANCIO AL 31 DICEMBRE 2019</t>
  </si>
  <si>
    <t>Erario c/imposta sostitutiva rivalutazione TFR</t>
  </si>
  <si>
    <t xml:space="preserve">Fornitori c/acconti </t>
  </si>
  <si>
    <t xml:space="preserve">Erario c/ritenute </t>
  </si>
  <si>
    <t>Acconti e fondi spese ricevuti</t>
  </si>
  <si>
    <t>Erario c/iva</t>
  </si>
  <si>
    <t>Erario c/imposte</t>
  </si>
  <si>
    <t>Fornitori c/fatture da ricevere mediatori*</t>
  </si>
  <si>
    <t>* nel 2018 la voce era compresa nei ratei passivi (€ 22.973,93)</t>
  </si>
  <si>
    <t>Servizi telematici</t>
  </si>
  <si>
    <t>Realizzazione tesserini per iscritti</t>
  </si>
  <si>
    <t>Alberghi e ristoranti</t>
  </si>
  <si>
    <t>Partecipazione Consiglio Giudiziario</t>
  </si>
  <si>
    <t>Corsi Cassa Forense</t>
  </si>
  <si>
    <t>Servizi stampa concorso letterario</t>
  </si>
  <si>
    <t>Corsi difese d'ufficio</t>
  </si>
  <si>
    <t>Contributo Unione Lombarda - quota PDA</t>
  </si>
  <si>
    <t>Contributo Unione Lombarda - difese d'ufficio</t>
  </si>
  <si>
    <t>Contributo a OCF</t>
  </si>
  <si>
    <t>Contributo corsi scuola forense</t>
  </si>
  <si>
    <t>Contributo Unione Lombarda - quota Ulof</t>
  </si>
  <si>
    <t xml:space="preserve">Perdite su crediti </t>
  </si>
  <si>
    <t>Prestazioni da corsi di formazione</t>
  </si>
  <si>
    <t>Materiale di consumo mediazione</t>
  </si>
  <si>
    <t>Rilevazione fotocopie</t>
  </si>
  <si>
    <t xml:space="preserve">Costi per corsi di aggiornamento </t>
  </si>
  <si>
    <t>Consulenze tecniche</t>
  </si>
  <si>
    <t>Altre imposte indirette (bollo su c/c)</t>
  </si>
  <si>
    <t>Iva indetraibile costi promiscui e pro-rata</t>
  </si>
  <si>
    <t>Maggiorazione iva versamenti trimestrali</t>
  </si>
  <si>
    <t>Spese Unep</t>
  </si>
  <si>
    <t>Contributo conciliazione forense e arretrati</t>
  </si>
  <si>
    <t>conto</t>
  </si>
  <si>
    <t>53.01.51</t>
  </si>
  <si>
    <t>53.01.51.91</t>
  </si>
  <si>
    <t>53.01.51.92</t>
  </si>
  <si>
    <t>53.01.51.93</t>
  </si>
  <si>
    <t>53.01.51.99</t>
  </si>
  <si>
    <t>53.01.51.94</t>
  </si>
  <si>
    <t>47.11.09</t>
  </si>
  <si>
    <t>Noleggio armadietti</t>
  </si>
  <si>
    <t>Arrotondamenti attivi diversi</t>
  </si>
  <si>
    <t>53.01.29</t>
  </si>
  <si>
    <t>53.01.51.95</t>
  </si>
  <si>
    <t>Altri ricavi e proventi (incassi vari)</t>
  </si>
  <si>
    <t>Servizi telefonici (fatture TIM al 55%)</t>
  </si>
  <si>
    <t>57.09.07</t>
  </si>
  <si>
    <t>57.09.01.01</t>
  </si>
  <si>
    <t>57.09.13.01</t>
  </si>
  <si>
    <t>Energia elettrica (fatture ENEL al 55%)</t>
  </si>
  <si>
    <t>Pulizia locali (fatture Due Mani al 55%)</t>
  </si>
  <si>
    <t>57.09.21</t>
  </si>
  <si>
    <t>Servizio rinnovo PEC iscritti (Open Dot)</t>
  </si>
  <si>
    <t>57.09.91</t>
  </si>
  <si>
    <t>Realizzazione tesserini per iscritti (Sferabit)</t>
  </si>
  <si>
    <t>57.09.03</t>
  </si>
  <si>
    <t>Canoni manutenzione attrezzature (CEAM Antincendio)</t>
  </si>
  <si>
    <t>57.11.11</t>
  </si>
  <si>
    <t>61.01.01.03</t>
  </si>
  <si>
    <t>Ferrando Giorgio</t>
  </si>
  <si>
    <t>Aldeghi Pierluigi</t>
  </si>
  <si>
    <t>giroconto ratei</t>
  </si>
  <si>
    <t>61.01.03</t>
  </si>
  <si>
    <t>Ferrari Francesco</t>
  </si>
  <si>
    <t>Gerosa Stefano</t>
  </si>
  <si>
    <t>63.01.09.01</t>
  </si>
  <si>
    <t>Alberghi e ristoranti (SA.BI.MA)</t>
  </si>
  <si>
    <t>63.01.91</t>
  </si>
  <si>
    <t>Seduta itinerante Consiglio Giudiziario (Villa Giulia)</t>
  </si>
  <si>
    <t>63.01.93</t>
  </si>
  <si>
    <t>63.05.01</t>
  </si>
  <si>
    <t>63.05.15</t>
  </si>
  <si>
    <t>63.05.23</t>
  </si>
  <si>
    <t>Vulcano</t>
  </si>
  <si>
    <t>Sferabit</t>
  </si>
  <si>
    <t>C.O. Group</t>
  </si>
  <si>
    <t>O.A. Point</t>
  </si>
  <si>
    <t>Servizi telematici (83% B)</t>
  </si>
  <si>
    <t>Ripamonti-Invernizzi</t>
  </si>
  <si>
    <t>Consulenze amministrative e fiscali (55% A)</t>
  </si>
  <si>
    <t>Consulenze diverse (77,45% B)</t>
  </si>
  <si>
    <t>Convegni e congressi</t>
  </si>
  <si>
    <t>63.01.92</t>
  </si>
  <si>
    <t>Servizi postali (al 49,40%)</t>
  </si>
  <si>
    <t>63.05.25</t>
  </si>
  <si>
    <t>Assistenza software (fatture Vulcano al 71%)</t>
  </si>
  <si>
    <t>63.05.51</t>
  </si>
  <si>
    <t>Spese generali varie (86,50%)</t>
  </si>
  <si>
    <t>63.05.90.03</t>
  </si>
  <si>
    <t>63.05.90.07</t>
  </si>
  <si>
    <t>Corsi aggiornamento Cassa Avvocati</t>
  </si>
  <si>
    <t>63.05.90.09</t>
  </si>
  <si>
    <t>63.05.90.11</t>
  </si>
  <si>
    <t>63.05.91</t>
  </si>
  <si>
    <t>63.05.93</t>
  </si>
  <si>
    <t>Spese segreteria corsi difese d'ufficio</t>
  </si>
  <si>
    <t>Spese stampa concorso letterario</t>
  </si>
  <si>
    <t>63.05.95</t>
  </si>
  <si>
    <t>63.05.97</t>
  </si>
  <si>
    <t>67.01.01.01</t>
  </si>
  <si>
    <t>Retribuzioni lorde</t>
  </si>
  <si>
    <t>Fotocopie</t>
  </si>
  <si>
    <t>Mediazione</t>
  </si>
  <si>
    <t>Costi del personale</t>
  </si>
  <si>
    <t>67.01.03.01</t>
  </si>
  <si>
    <t>Contributi INPS</t>
  </si>
  <si>
    <t>67.01.07.01</t>
  </si>
  <si>
    <t>Quote TFR</t>
  </si>
  <si>
    <t>67.01.07.05</t>
  </si>
  <si>
    <t>Quote TFR (previdenza complementare)</t>
  </si>
  <si>
    <t>67.01.09.01</t>
  </si>
  <si>
    <t>Contrib. Altri enti previdenziali</t>
  </si>
  <si>
    <t>67.01.11</t>
  </si>
  <si>
    <t>Premi INAIL</t>
  </si>
  <si>
    <t>Oneri sociali</t>
  </si>
  <si>
    <t>67.03.51</t>
  </si>
  <si>
    <t>Altri costi (polizza Unisalute)</t>
  </si>
  <si>
    <t xml:space="preserve">Altri costi </t>
  </si>
  <si>
    <t>Polizza Unisalute</t>
  </si>
  <si>
    <t>67.03.13</t>
  </si>
  <si>
    <t>Ricerca, formazione e addestramento</t>
  </si>
  <si>
    <t>Premi di assicurazioni obbligatorie  (polizza RC)</t>
  </si>
  <si>
    <t>67.03.25</t>
  </si>
  <si>
    <t>Visite mediche e periodiche dei dipendenti</t>
  </si>
  <si>
    <t>71.01.51.01</t>
  </si>
  <si>
    <t>71.03.03</t>
  </si>
  <si>
    <t>71.03.07.01</t>
  </si>
  <si>
    <t>Contributi associativi versati</t>
  </si>
  <si>
    <t>71.03.09</t>
  </si>
  <si>
    <t>Tipografia Commerciale</t>
  </si>
  <si>
    <t>Incassi mensili Gestione istituzionale ??</t>
  </si>
  <si>
    <t>Timbrificio Milanese</t>
  </si>
  <si>
    <t>Orlandi Arrigoni Romano</t>
  </si>
  <si>
    <t>Cattaneo Ufficio</t>
  </si>
  <si>
    <t>71.03.11</t>
  </si>
  <si>
    <t>Wolters Kluwer Italia</t>
  </si>
  <si>
    <t xml:space="preserve">Libreria Valli </t>
  </si>
  <si>
    <t>La Giustizia Penale</t>
  </si>
  <si>
    <t>La Tribuna</t>
  </si>
  <si>
    <t>71.03.15.01</t>
  </si>
  <si>
    <t>Quote albo 2014 di avvocati cancellati</t>
  </si>
  <si>
    <t>Conti Christian quota 2016</t>
  </si>
  <si>
    <t>Fratantuono Angela MAV 2017 - trasferita</t>
  </si>
  <si>
    <t>Anna Puglisi MAV 2012 - delibera 18/10</t>
  </si>
  <si>
    <t>50° di toga avvocati (fatture Johnson)</t>
  </si>
  <si>
    <t>Notiziario Toga Lecchese (fatture Maper)</t>
  </si>
  <si>
    <t>71.03.51</t>
  </si>
  <si>
    <t>71.03.93</t>
  </si>
  <si>
    <t>Rilegatura libri (Legatoria Galli Angelo)</t>
  </si>
  <si>
    <t>Oneri finanziari</t>
  </si>
  <si>
    <t>75.01.07</t>
  </si>
  <si>
    <t>Commissioni e spese bancarie (59%)</t>
  </si>
  <si>
    <t>73.13.09</t>
  </si>
  <si>
    <t>Interessi attivi bancari</t>
  </si>
  <si>
    <t>Utile/Perdita</t>
  </si>
  <si>
    <t>Acquisto di beni</t>
  </si>
  <si>
    <t>55.07.01.01</t>
  </si>
  <si>
    <t>Acquisto di beni strumentai inf. 516,46 ded</t>
  </si>
  <si>
    <t>Gruppo di continuità</t>
  </si>
  <si>
    <t>Sferabit - fattura da ricevere</t>
  </si>
  <si>
    <t>55.07.91</t>
  </si>
  <si>
    <t>Toner e cartucce (55%)</t>
  </si>
  <si>
    <t>80.03.31</t>
  </si>
  <si>
    <t>Quota ammortamento</t>
  </si>
  <si>
    <t>84.01.03</t>
  </si>
  <si>
    <t>IRAP</t>
  </si>
  <si>
    <t>RICAVI</t>
  </si>
  <si>
    <t>COSTI</t>
  </si>
  <si>
    <t>Totale costi</t>
  </si>
  <si>
    <t>47.11.91.03</t>
  </si>
  <si>
    <t>47.11.07</t>
  </si>
  <si>
    <t>47.07.01</t>
  </si>
  <si>
    <t>Arrotondamenti attivi</t>
  </si>
  <si>
    <t>47.11.91.02</t>
  </si>
  <si>
    <t>Corrispettivi giornalieri</t>
  </si>
  <si>
    <t>55.03.01</t>
  </si>
  <si>
    <t>Acquisto carta per fotocopie</t>
  </si>
  <si>
    <t>In-formatica &amp; Sistemi</t>
  </si>
  <si>
    <t>RotoDuplex</t>
  </si>
  <si>
    <t>VI-CO-MEC</t>
  </si>
  <si>
    <t>61.01.11.01</t>
  </si>
  <si>
    <t>Coordinam. della conciliazione forense</t>
  </si>
  <si>
    <t>71.03.01.01</t>
  </si>
  <si>
    <t>Quota u.t. e 2017/2018 coordin della conciliaz. Forense</t>
  </si>
  <si>
    <t>71.01.01</t>
  </si>
  <si>
    <t>71.01.51</t>
  </si>
  <si>
    <t>Totali ricavi</t>
  </si>
  <si>
    <t>rivalsa costi diversi</t>
  </si>
  <si>
    <t>Acquisto dispositivi di sicurezza</t>
  </si>
  <si>
    <t xml:space="preserve">Servizi telematici </t>
  </si>
  <si>
    <t xml:space="preserve">Toner e cartucce </t>
  </si>
  <si>
    <t xml:space="preserve">Servizi postali </t>
  </si>
  <si>
    <t>Visite mediche personale dipendente</t>
  </si>
  <si>
    <t>Godimento beni di terzi</t>
  </si>
  <si>
    <t xml:space="preserve">Commissioni e spese bancarie </t>
  </si>
  <si>
    <t>53.01.13</t>
  </si>
  <si>
    <t>55.07.29</t>
  </si>
  <si>
    <t>Spese telefoniche radiomobili</t>
  </si>
  <si>
    <t>57.09.95</t>
  </si>
  <si>
    <t>Servizi per video conferenze a distanza (zoom)</t>
  </si>
  <si>
    <t>65.01.05.01</t>
  </si>
  <si>
    <t>Canoni di locazione immobili deducibili</t>
  </si>
  <si>
    <t>Inartech Srl</t>
  </si>
  <si>
    <t>Centro Edile Lecco Srl</t>
  </si>
  <si>
    <t>67.03.23</t>
  </si>
  <si>
    <t>Campagna antinfluenzale dipendenti</t>
  </si>
  <si>
    <t>53.01.26</t>
  </si>
  <si>
    <t>Contributi c/impianti non imponibili</t>
  </si>
  <si>
    <t>Ricerca formazione e addestramento</t>
  </si>
  <si>
    <t>71.03.17</t>
  </si>
  <si>
    <t>Cancelleria varia</t>
  </si>
  <si>
    <t>57.09.97</t>
  </si>
  <si>
    <t>57.09.99</t>
  </si>
  <si>
    <t>Servizi spedizioni on-line</t>
  </si>
  <si>
    <t xml:space="preserve">Assistenza software </t>
  </si>
  <si>
    <t xml:space="preserve">Spese generali varie </t>
  </si>
  <si>
    <t xml:space="preserve">Premi di assicurazioni obbligatorie </t>
  </si>
  <si>
    <t>Altri costi</t>
  </si>
  <si>
    <t>57.11.03</t>
  </si>
  <si>
    <t>Assistenza sistemistica</t>
  </si>
  <si>
    <t>Spese manutenzione attrezzature</t>
  </si>
  <si>
    <t>Rivalsa costi diversi</t>
  </si>
  <si>
    <t xml:space="preserve">67.03.13 </t>
  </si>
  <si>
    <t xml:space="preserve">57.09.91 </t>
  </si>
  <si>
    <t>75.03.13</t>
  </si>
  <si>
    <t xml:space="preserve">Visura  </t>
  </si>
  <si>
    <t>sviluppo software</t>
  </si>
  <si>
    <t>Posta elettronica</t>
  </si>
  <si>
    <t>Canone  ConciliaSFERA per mediazione</t>
  </si>
  <si>
    <t>Canone annuo ProtoSFERA mediazione</t>
  </si>
  <si>
    <t>Canone Fatturazione elettr. mediazione</t>
  </si>
  <si>
    <t>Voipvoice</t>
  </si>
  <si>
    <t>Sopravvenienze attive</t>
  </si>
  <si>
    <t xml:space="preserve">PEC convenzione iscritti </t>
  </si>
  <si>
    <t xml:space="preserve">Servizi spedizioni </t>
  </si>
  <si>
    <t>Noleggio CPE ADSL</t>
  </si>
  <si>
    <t>Visite mediche e periodiche dei dipendenti (P.A.S.O.L. Srl)</t>
  </si>
  <si>
    <t xml:space="preserve">Corsi aggiornamento </t>
  </si>
  <si>
    <t>Beni strumentali inf. 516,46</t>
  </si>
  <si>
    <t>55.07.03</t>
  </si>
  <si>
    <t>Attrezzatura minuta</t>
  </si>
  <si>
    <t>55.09.03</t>
  </si>
  <si>
    <t>Rinnovo dominio web</t>
  </si>
  <si>
    <t>Canone manute ass Verablsfera/Safelta</t>
  </si>
  <si>
    <t>VerbalSFERA firme soggetti</t>
  </si>
  <si>
    <t>54.09.97</t>
  </si>
  <si>
    <t>lecco Studio Consulenti Lavoro Associati</t>
  </si>
  <si>
    <t>71.01.13</t>
  </si>
  <si>
    <t>TARI 50%</t>
  </si>
  <si>
    <t>Interessi passivi vers. IVA trimestrale</t>
  </si>
  <si>
    <t>75.03.51</t>
  </si>
  <si>
    <t>Oneri finanziari diversi (spese incasso bancomat)</t>
  </si>
  <si>
    <t>Servizi bancari pos e incasso carte (nexi)</t>
  </si>
  <si>
    <t>CONTO ECONOMICO ORGANISMO DI MEDIAZIONE</t>
  </si>
  <si>
    <t>PREVENTIVO 2025</t>
  </si>
  <si>
    <t xml:space="preserve">Pulizia locali </t>
  </si>
  <si>
    <t xml:space="preserve">Spese telefoniche ordinarie </t>
  </si>
  <si>
    <t>Ferie e permessi:maturati nel 2025</t>
  </si>
  <si>
    <t>Contributi INPS e contributi altri enti previdenziali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</si>
</sst>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L.&quot;\ #,##0;[Red]\-&quot;L.&quot;\ #,##0"/>
  </numFmts>
  <fonts count="1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b/>
      <u/>
      <sz val="10"/>
      <color theme="1"/>
      <name val="Times New Roman"/>
      <family val="1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0" fontId="5" fillId="0" borderId="0" xfId="0" applyFont="1"/>
    <xf numFmtId="0" fontId="6" fillId="0" borderId="0" xfId="0" applyFont="1"/>
    <xf numFmtId="164" fontId="5" fillId="0" borderId="7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/>
    <xf numFmtId="164" fontId="7" fillId="0" borderId="5" xfId="0" applyNumberFormat="1" applyFont="1" applyBorder="1"/>
    <xf numFmtId="164" fontId="7" fillId="0" borderId="0" xfId="0" applyNumberFormat="1" applyFont="1"/>
    <xf numFmtId="164" fontId="5" fillId="0" borderId="12" xfId="0" applyNumberFormat="1" applyFont="1" applyBorder="1"/>
    <xf numFmtId="164" fontId="5" fillId="0" borderId="1" xfId="0" applyNumberFormat="1" applyFont="1" applyBorder="1"/>
    <xf numFmtId="0" fontId="8" fillId="0" borderId="0" xfId="0" applyFont="1"/>
    <xf numFmtId="0" fontId="9" fillId="0" borderId="0" xfId="0" applyFont="1"/>
    <xf numFmtId="1" fontId="7" fillId="0" borderId="0" xfId="0" applyNumberFormat="1" applyFont="1" applyAlignment="1">
      <alignment horizontal="center"/>
    </xf>
    <xf numFmtId="0" fontId="7" fillId="0" borderId="13" xfId="0" applyFont="1" applyBorder="1"/>
    <xf numFmtId="0" fontId="7" fillId="0" borderId="6" xfId="0" applyFont="1" applyBorder="1"/>
    <xf numFmtId="0" fontId="8" fillId="0" borderId="11" xfId="0" applyFont="1" applyBorder="1"/>
    <xf numFmtId="2" fontId="8" fillId="0" borderId="0" xfId="0" applyNumberFormat="1" applyFont="1"/>
    <xf numFmtId="0" fontId="8" fillId="0" borderId="10" xfId="0" applyFont="1" applyBorder="1"/>
    <xf numFmtId="2" fontId="8" fillId="0" borderId="8" xfId="0" applyNumberFormat="1" applyFont="1" applyBorder="1"/>
    <xf numFmtId="2" fontId="5" fillId="0" borderId="0" xfId="0" applyNumberFormat="1" applyFont="1"/>
    <xf numFmtId="0" fontId="10" fillId="0" borderId="0" xfId="0" applyFont="1"/>
    <xf numFmtId="0" fontId="5" fillId="0" borderId="6" xfId="0" applyFont="1" applyBorder="1"/>
    <xf numFmtId="0" fontId="8" fillId="0" borderId="8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1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7" fillId="0" borderId="5" xfId="0" applyFont="1" applyBorder="1"/>
    <xf numFmtId="164" fontId="7" fillId="0" borderId="7" xfId="0" applyNumberFormat="1" applyFont="1" applyBorder="1"/>
    <xf numFmtId="164" fontId="7" fillId="0" borderId="9" xfId="0" applyNumberFormat="1" applyFont="1" applyBorder="1"/>
    <xf numFmtId="164" fontId="7" fillId="0" borderId="14" xfId="0" applyNumberFormat="1" applyFont="1" applyBorder="1"/>
    <xf numFmtId="0" fontId="5" fillId="0" borderId="10" xfId="0" applyFont="1" applyBorder="1"/>
    <xf numFmtId="164" fontId="5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3" fontId="5" fillId="0" borderId="0" xfId="0" applyNumberFormat="1" applyFont="1" applyAlignment="1">
      <alignment horizontal="center"/>
    </xf>
    <xf numFmtId="0" fontId="5" fillId="0" borderId="11" xfId="0" applyFont="1" applyBorder="1"/>
    <xf numFmtId="2" fontId="5" fillId="0" borderId="8" xfId="0" applyNumberFormat="1" applyFont="1" applyBorder="1"/>
    <xf numFmtId="0" fontId="5" fillId="0" borderId="13" xfId="0" applyFont="1" applyBorder="1"/>
    <xf numFmtId="2" fontId="8" fillId="0" borderId="6" xfId="0" applyNumberFormat="1" applyFont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0" fillId="0" borderId="0" xfId="0" applyNumberFormat="1"/>
    <xf numFmtId="164" fontId="5" fillId="2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E663-94D1-4D3A-9A06-BC26E23AE214}">
  <dimension ref="A1:C389"/>
  <sheetViews>
    <sheetView topLeftCell="A157" zoomScale="200" zoomScaleNormal="200" workbookViewId="0">
      <selection activeCell="A3" sqref="A3:C3"/>
    </sheetView>
  </sheetViews>
  <sheetFormatPr defaultRowHeight="12.75" x14ac:dyDescent="0.2"/>
  <cols>
    <col min="1" max="1" width="50.7109375" customWidth="1"/>
    <col min="2" max="3" width="15.7109375" customWidth="1"/>
  </cols>
  <sheetData>
    <row r="1" spans="1:3" x14ac:dyDescent="0.2">
      <c r="A1" s="62" t="s">
        <v>3</v>
      </c>
      <c r="B1" s="62"/>
      <c r="C1" s="62"/>
    </row>
    <row r="2" spans="1:3" x14ac:dyDescent="0.2">
      <c r="A2" s="60" t="s">
        <v>0</v>
      </c>
      <c r="B2" s="60"/>
      <c r="C2" s="60"/>
    </row>
    <row r="3" spans="1:3" x14ac:dyDescent="0.2">
      <c r="A3" s="60" t="s">
        <v>99</v>
      </c>
      <c r="B3" s="60"/>
      <c r="C3" s="60"/>
    </row>
    <row r="4" spans="1:3" x14ac:dyDescent="0.2">
      <c r="A4" s="11"/>
      <c r="B4" s="11"/>
      <c r="C4" s="11"/>
    </row>
    <row r="5" spans="1:3" x14ac:dyDescent="0.2">
      <c r="A5" s="11"/>
      <c r="B5" s="11"/>
      <c r="C5" s="11"/>
    </row>
    <row r="6" spans="1:3" x14ac:dyDescent="0.2">
      <c r="A6" s="11"/>
      <c r="B6" s="11"/>
      <c r="C6" s="11"/>
    </row>
    <row r="7" spans="1:3" x14ac:dyDescent="0.2">
      <c r="A7" s="11"/>
      <c r="B7" s="11"/>
      <c r="C7" s="11"/>
    </row>
    <row r="8" spans="1:3" x14ac:dyDescent="0.2">
      <c r="A8" s="11"/>
      <c r="B8" s="11"/>
      <c r="C8" s="11"/>
    </row>
    <row r="9" spans="1:3" x14ac:dyDescent="0.2">
      <c r="A9" s="60"/>
      <c r="B9" s="60"/>
      <c r="C9" s="60"/>
    </row>
    <row r="10" spans="1:3" x14ac:dyDescent="0.2">
      <c r="A10" s="3" t="s">
        <v>1</v>
      </c>
      <c r="B10" s="4"/>
      <c r="C10" s="5"/>
    </row>
    <row r="11" spans="1:3" x14ac:dyDescent="0.2">
      <c r="A11" s="63" t="s">
        <v>4</v>
      </c>
      <c r="B11" s="63"/>
      <c r="C11" s="63"/>
    </row>
    <row r="12" spans="1:3" x14ac:dyDescent="0.2">
      <c r="A12" s="6"/>
      <c r="B12" s="7" t="s">
        <v>97</v>
      </c>
      <c r="C12" s="7" t="s">
        <v>98</v>
      </c>
    </row>
    <row r="13" spans="1:3" x14ac:dyDescent="0.2">
      <c r="A13" s="2" t="s">
        <v>5</v>
      </c>
    </row>
    <row r="14" spans="1:3" x14ac:dyDescent="0.2">
      <c r="A14" s="1" t="s">
        <v>6</v>
      </c>
      <c r="B14" s="8">
        <v>55682.73</v>
      </c>
      <c r="C14" s="8">
        <v>53767.19</v>
      </c>
    </row>
    <row r="15" spans="1:3" x14ac:dyDescent="0.2">
      <c r="A15" s="1" t="s">
        <v>7</v>
      </c>
      <c r="B15" s="8">
        <v>2396.0500000000002</v>
      </c>
      <c r="C15" s="8">
        <v>769.34</v>
      </c>
    </row>
    <row r="16" spans="1:3" ht="13.5" thickBot="1" x14ac:dyDescent="0.25">
      <c r="A16" s="1" t="s">
        <v>84</v>
      </c>
      <c r="B16" s="9">
        <v>0</v>
      </c>
      <c r="C16" s="9">
        <v>1146.2</v>
      </c>
    </row>
    <row r="17" spans="1:3" x14ac:dyDescent="0.2">
      <c r="A17" s="1"/>
      <c r="B17" s="8">
        <f>SUM(B14:B16)</f>
        <v>58078.780000000006</v>
      </c>
      <c r="C17" s="8">
        <f>SUM(C14:C16)</f>
        <v>55682.729999999996</v>
      </c>
    </row>
    <row r="18" spans="1:3" x14ac:dyDescent="0.2">
      <c r="A18" s="2" t="s">
        <v>2</v>
      </c>
      <c r="B18" s="1"/>
      <c r="C18" s="8"/>
    </row>
    <row r="19" spans="1:3" x14ac:dyDescent="0.2">
      <c r="A19" s="1" t="s">
        <v>6</v>
      </c>
      <c r="B19" s="8">
        <v>45798.51</v>
      </c>
      <c r="C19" s="8">
        <v>41441.279999999999</v>
      </c>
    </row>
    <row r="20" spans="1:3" x14ac:dyDescent="0.2">
      <c r="A20" s="1" t="s">
        <v>8</v>
      </c>
      <c r="B20" s="8">
        <v>3222.88</v>
      </c>
      <c r="C20" s="8">
        <v>3211.03</v>
      </c>
    </row>
    <row r="21" spans="1:3" ht="13.5" thickBot="1" x14ac:dyDescent="0.25">
      <c r="A21" s="1" t="s">
        <v>84</v>
      </c>
      <c r="B21" s="9">
        <v>0</v>
      </c>
      <c r="C21" s="9">
        <v>1146.2</v>
      </c>
    </row>
    <row r="22" spans="1:3" x14ac:dyDescent="0.2">
      <c r="A22" s="1"/>
      <c r="B22" s="8">
        <f>SUM(B19:B21)</f>
        <v>49021.39</v>
      </c>
      <c r="C22" s="8">
        <f>SUM(C19:C21)</f>
        <v>45798.509999999995</v>
      </c>
    </row>
    <row r="23" spans="1:3" x14ac:dyDescent="0.2">
      <c r="A23" s="2" t="s">
        <v>9</v>
      </c>
      <c r="B23" s="1"/>
      <c r="C23" s="1"/>
    </row>
    <row r="24" spans="1:3" x14ac:dyDescent="0.2">
      <c r="A24" s="1" t="s">
        <v>10</v>
      </c>
      <c r="B24" s="8">
        <v>9328.26</v>
      </c>
      <c r="C24" s="8">
        <v>20496.32</v>
      </c>
    </row>
    <row r="25" spans="1:3" x14ac:dyDescent="0.2">
      <c r="A25" s="1" t="s">
        <v>11</v>
      </c>
      <c r="B25" s="8">
        <v>0</v>
      </c>
      <c r="C25" s="8">
        <v>2750</v>
      </c>
    </row>
    <row r="26" spans="1:3" x14ac:dyDescent="0.2">
      <c r="A26" s="1" t="s">
        <v>100</v>
      </c>
      <c r="B26" s="8">
        <v>23.38</v>
      </c>
      <c r="C26" s="8">
        <v>0</v>
      </c>
    </row>
    <row r="27" spans="1:3" x14ac:dyDescent="0.2">
      <c r="A27" s="1" t="s">
        <v>104</v>
      </c>
      <c r="B27" s="8">
        <v>0</v>
      </c>
      <c r="C27" s="8">
        <v>3822</v>
      </c>
    </row>
    <row r="28" spans="1:3" ht="13.5" thickBot="1" x14ac:dyDescent="0.25">
      <c r="A28" s="1" t="s">
        <v>12</v>
      </c>
      <c r="B28" s="9">
        <v>18.47</v>
      </c>
      <c r="C28" s="9">
        <v>260</v>
      </c>
    </row>
    <row r="29" spans="1:3" x14ac:dyDescent="0.2">
      <c r="A29" s="1"/>
      <c r="B29" s="8">
        <f>SUM(B24:B28)</f>
        <v>9370.1099999999988</v>
      </c>
      <c r="C29" s="8">
        <f>SUM(C24:C28)</f>
        <v>27328.32</v>
      </c>
    </row>
    <row r="30" spans="1:3" x14ac:dyDescent="0.2">
      <c r="A30" s="2" t="s">
        <v>13</v>
      </c>
      <c r="B30" s="8"/>
      <c r="C30" s="8"/>
    </row>
    <row r="31" spans="1:3" x14ac:dyDescent="0.2">
      <c r="A31" s="1" t="s">
        <v>14</v>
      </c>
      <c r="B31" s="8">
        <v>15432.38</v>
      </c>
      <c r="C31" s="8">
        <v>14476.73</v>
      </c>
    </row>
    <row r="32" spans="1:3" x14ac:dyDescent="0.2">
      <c r="A32" s="1" t="s">
        <v>15</v>
      </c>
      <c r="B32" s="8">
        <v>2728.37</v>
      </c>
      <c r="C32" s="8">
        <v>3613.55</v>
      </c>
    </row>
    <row r="33" spans="1:3" x14ac:dyDescent="0.2">
      <c r="A33" s="1" t="s">
        <v>16</v>
      </c>
      <c r="B33" s="8">
        <v>13016.75</v>
      </c>
      <c r="C33" s="8">
        <v>1727.36</v>
      </c>
    </row>
    <row r="34" spans="1:3" x14ac:dyDescent="0.2">
      <c r="A34" s="1" t="s">
        <v>106</v>
      </c>
      <c r="B34" s="8">
        <v>34636.239999999998</v>
      </c>
      <c r="C34" s="8">
        <v>0</v>
      </c>
    </row>
    <row r="35" spans="1:3" x14ac:dyDescent="0.2">
      <c r="A35" s="1" t="s">
        <v>101</v>
      </c>
      <c r="B35" s="8">
        <v>-2196</v>
      </c>
      <c r="C35" s="8">
        <v>0</v>
      </c>
    </row>
    <row r="36" spans="1:3" x14ac:dyDescent="0.2">
      <c r="A36" s="1" t="s">
        <v>17</v>
      </c>
      <c r="B36" s="8">
        <v>146.66</v>
      </c>
      <c r="C36" s="8">
        <v>88.12</v>
      </c>
    </row>
    <row r="37" spans="1:3" x14ac:dyDescent="0.2">
      <c r="A37" s="1" t="s">
        <v>104</v>
      </c>
      <c r="B37" s="8">
        <v>2506</v>
      </c>
      <c r="C37" s="8">
        <v>0</v>
      </c>
    </row>
    <row r="38" spans="1:3" x14ac:dyDescent="0.2">
      <c r="A38" s="1" t="s">
        <v>105</v>
      </c>
      <c r="B38" s="8">
        <v>1104.92</v>
      </c>
      <c r="C38" s="8">
        <v>0</v>
      </c>
    </row>
    <row r="39" spans="1:3" x14ac:dyDescent="0.2">
      <c r="A39" s="1" t="s">
        <v>102</v>
      </c>
      <c r="B39" s="8">
        <v>5589.68</v>
      </c>
      <c r="C39" s="8">
        <v>7559.06</v>
      </c>
    </row>
    <row r="40" spans="1:3" x14ac:dyDescent="0.2">
      <c r="A40" s="1" t="s">
        <v>18</v>
      </c>
      <c r="B40" s="8">
        <v>4570.5600000000004</v>
      </c>
      <c r="C40" s="8">
        <v>4381.1400000000003</v>
      </c>
    </row>
    <row r="41" spans="1:3" x14ac:dyDescent="0.2">
      <c r="A41" s="1" t="s">
        <v>19</v>
      </c>
      <c r="B41" s="8">
        <v>164.8</v>
      </c>
      <c r="C41" s="8">
        <v>141.13</v>
      </c>
    </row>
    <row r="42" spans="1:3" x14ac:dyDescent="0.2">
      <c r="A42" s="1" t="s">
        <v>20</v>
      </c>
      <c r="B42" s="8">
        <v>0</v>
      </c>
      <c r="C42" s="8">
        <v>0.01</v>
      </c>
    </row>
    <row r="43" spans="1:3" ht="13.5" thickBot="1" x14ac:dyDescent="0.25">
      <c r="A43" s="1" t="s">
        <v>103</v>
      </c>
      <c r="B43" s="9">
        <v>97.6</v>
      </c>
      <c r="C43" s="9">
        <v>0</v>
      </c>
    </row>
    <row r="44" spans="1:3" x14ac:dyDescent="0.2">
      <c r="A44" s="1"/>
      <c r="B44" s="8">
        <f>SUM(B31:B43)</f>
        <v>77797.960000000006</v>
      </c>
      <c r="C44" s="8">
        <f>SUM(C31:C43)</f>
        <v>31987.1</v>
      </c>
    </row>
    <row r="45" spans="1:3" x14ac:dyDescent="0.2">
      <c r="A45" s="1"/>
      <c r="B45" s="8"/>
      <c r="C45" s="8"/>
    </row>
    <row r="46" spans="1:3" x14ac:dyDescent="0.2">
      <c r="A46" s="1" t="s">
        <v>107</v>
      </c>
      <c r="B46" s="8"/>
      <c r="C46" s="8"/>
    </row>
    <row r="47" spans="1:3" x14ac:dyDescent="0.2">
      <c r="A47" s="1"/>
      <c r="B47" s="8"/>
      <c r="C47" s="8"/>
    </row>
    <row r="48" spans="1:3" x14ac:dyDescent="0.2">
      <c r="A48" s="1"/>
      <c r="B48" s="8"/>
      <c r="C48" s="8"/>
    </row>
    <row r="49" spans="1:3" x14ac:dyDescent="0.2">
      <c r="A49" s="1"/>
      <c r="B49" s="8"/>
      <c r="C49" s="8"/>
    </row>
    <row r="50" spans="1:3" x14ac:dyDescent="0.2">
      <c r="A50" s="1"/>
      <c r="B50" s="8"/>
      <c r="C50" s="8"/>
    </row>
    <row r="51" spans="1:3" x14ac:dyDescent="0.2">
      <c r="A51" s="1"/>
      <c r="B51" s="8"/>
      <c r="C51" s="8"/>
    </row>
    <row r="52" spans="1:3" x14ac:dyDescent="0.2">
      <c r="A52" s="1"/>
      <c r="B52" s="8"/>
      <c r="C52" s="8"/>
    </row>
    <row r="53" spans="1:3" x14ac:dyDescent="0.2">
      <c r="A53" s="1"/>
      <c r="B53" s="8"/>
      <c r="C53" s="8"/>
    </row>
    <row r="54" spans="1:3" x14ac:dyDescent="0.2">
      <c r="A54" s="1"/>
      <c r="B54" s="8"/>
      <c r="C54" s="8"/>
    </row>
    <row r="55" spans="1:3" x14ac:dyDescent="0.2">
      <c r="A55" s="1"/>
      <c r="B55" s="8"/>
      <c r="C55" s="8"/>
    </row>
    <row r="56" spans="1:3" x14ac:dyDescent="0.2">
      <c r="A56" s="1"/>
      <c r="B56" s="8"/>
      <c r="C56" s="8"/>
    </row>
    <row r="57" spans="1:3" x14ac:dyDescent="0.2">
      <c r="A57" s="1"/>
      <c r="B57" s="8"/>
      <c r="C57" s="8"/>
    </row>
    <row r="58" spans="1:3" x14ac:dyDescent="0.2">
      <c r="A58" s="1"/>
      <c r="B58" s="8"/>
      <c r="C58" s="8"/>
    </row>
    <row r="59" spans="1:3" x14ac:dyDescent="0.2">
      <c r="A59" s="1"/>
      <c r="B59" s="8"/>
      <c r="C59" s="8"/>
    </row>
    <row r="60" spans="1:3" x14ac:dyDescent="0.2">
      <c r="A60" s="1"/>
      <c r="B60" s="8"/>
      <c r="C60" s="8"/>
    </row>
    <row r="61" spans="1:3" x14ac:dyDescent="0.2">
      <c r="A61" s="61" t="s">
        <v>21</v>
      </c>
      <c r="B61" s="61"/>
      <c r="C61" s="61"/>
    </row>
    <row r="62" spans="1:3" x14ac:dyDescent="0.2">
      <c r="A62" s="60" t="s">
        <v>4</v>
      </c>
      <c r="B62" s="60"/>
      <c r="C62" s="60"/>
    </row>
    <row r="63" spans="1:3" x14ac:dyDescent="0.2">
      <c r="A63" s="1"/>
      <c r="B63" s="10">
        <v>2019</v>
      </c>
      <c r="C63" s="10">
        <v>2018</v>
      </c>
    </row>
    <row r="64" spans="1:3" x14ac:dyDescent="0.2">
      <c r="A64" s="2" t="s">
        <v>22</v>
      </c>
      <c r="B64" s="8"/>
      <c r="C64" s="8"/>
    </row>
    <row r="65" spans="1:3" x14ac:dyDescent="0.2">
      <c r="A65" s="1" t="s">
        <v>23</v>
      </c>
      <c r="B65" s="8">
        <v>166995.85</v>
      </c>
      <c r="C65" s="8">
        <v>170601.01</v>
      </c>
    </row>
    <row r="66" spans="1:3" x14ac:dyDescent="0.2">
      <c r="A66" s="1" t="s">
        <v>24</v>
      </c>
      <c r="B66" s="8">
        <v>2214</v>
      </c>
      <c r="C66" s="8">
        <v>2341.8200000000002</v>
      </c>
    </row>
    <row r="67" spans="1:3" x14ac:dyDescent="0.2">
      <c r="A67" s="1" t="s">
        <v>25</v>
      </c>
      <c r="B67" s="8">
        <v>3468.92</v>
      </c>
      <c r="C67" s="8">
        <v>1242.71</v>
      </c>
    </row>
    <row r="68" spans="1:3" x14ac:dyDescent="0.2">
      <c r="A68" s="1" t="s">
        <v>26</v>
      </c>
      <c r="B68" s="8">
        <v>900</v>
      </c>
      <c r="C68" s="8">
        <v>695</v>
      </c>
    </row>
    <row r="69" spans="1:3" x14ac:dyDescent="0.2">
      <c r="A69" s="1" t="s">
        <v>27</v>
      </c>
      <c r="B69" s="8">
        <v>215</v>
      </c>
      <c r="C69" s="8">
        <v>420</v>
      </c>
    </row>
    <row r="70" spans="1:3" x14ac:dyDescent="0.2">
      <c r="A70" s="1" t="s">
        <v>28</v>
      </c>
      <c r="B70" s="8">
        <v>460</v>
      </c>
      <c r="C70" s="8">
        <v>510</v>
      </c>
    </row>
    <row r="71" spans="1:3" x14ac:dyDescent="0.2">
      <c r="A71" s="1" t="s">
        <v>29</v>
      </c>
      <c r="B71" s="8">
        <v>0</v>
      </c>
      <c r="C71" s="8">
        <v>0</v>
      </c>
    </row>
    <row r="72" spans="1:3" x14ac:dyDescent="0.2">
      <c r="A72" s="1" t="s">
        <v>30</v>
      </c>
      <c r="B72" s="8">
        <v>72</v>
      </c>
      <c r="C72" s="8">
        <v>67.08</v>
      </c>
    </row>
    <row r="73" spans="1:3" ht="13.5" thickBot="1" x14ac:dyDescent="0.25">
      <c r="A73" s="1" t="s">
        <v>85</v>
      </c>
      <c r="B73" s="9">
        <v>10</v>
      </c>
      <c r="C73" s="9">
        <v>10.1</v>
      </c>
    </row>
    <row r="74" spans="1:3" x14ac:dyDescent="0.2">
      <c r="A74" s="1"/>
      <c r="B74" s="8">
        <f>SUM(B65:B73)</f>
        <v>174335.77000000002</v>
      </c>
      <c r="C74" s="8">
        <f>SUM(C65:C73)</f>
        <v>175887.72</v>
      </c>
    </row>
    <row r="75" spans="1:3" x14ac:dyDescent="0.2">
      <c r="A75" s="2" t="s">
        <v>31</v>
      </c>
      <c r="B75" s="8"/>
      <c r="C75" s="8"/>
    </row>
    <row r="76" spans="1:3" x14ac:dyDescent="0.2">
      <c r="A76" s="1" t="s">
        <v>32</v>
      </c>
      <c r="B76" s="8">
        <v>256.2</v>
      </c>
      <c r="C76" s="8">
        <v>389.18</v>
      </c>
    </row>
    <row r="77" spans="1:3" x14ac:dyDescent="0.2">
      <c r="A77" s="1" t="s">
        <v>33</v>
      </c>
      <c r="B77" s="8">
        <v>1086.07</v>
      </c>
      <c r="C77" s="8">
        <v>2102.23</v>
      </c>
    </row>
    <row r="78" spans="1:3" x14ac:dyDescent="0.2">
      <c r="A78" s="1" t="s">
        <v>34</v>
      </c>
      <c r="B78" s="8">
        <v>5337.5</v>
      </c>
      <c r="C78" s="8">
        <v>5221.6000000000004</v>
      </c>
    </row>
    <row r="79" spans="1:3" x14ac:dyDescent="0.2">
      <c r="A79" s="1" t="s">
        <v>109</v>
      </c>
      <c r="B79" s="8">
        <v>1088.24</v>
      </c>
      <c r="C79" s="8">
        <v>0</v>
      </c>
    </row>
    <row r="80" spans="1:3" x14ac:dyDescent="0.2">
      <c r="A80" s="1" t="s">
        <v>108</v>
      </c>
      <c r="B80" s="8">
        <v>20606.7</v>
      </c>
      <c r="C80" s="8">
        <v>7222.52</v>
      </c>
    </row>
    <row r="81" spans="1:3" x14ac:dyDescent="0.2">
      <c r="A81" s="1" t="s">
        <v>35</v>
      </c>
      <c r="B81" s="8">
        <v>0</v>
      </c>
      <c r="C81" s="8">
        <v>402.72</v>
      </c>
    </row>
    <row r="82" spans="1:3" x14ac:dyDescent="0.2">
      <c r="A82" s="1" t="s">
        <v>36</v>
      </c>
      <c r="B82" s="8">
        <v>0</v>
      </c>
      <c r="C82" s="8">
        <v>9017.2199999999993</v>
      </c>
    </row>
    <row r="83" spans="1:3" x14ac:dyDescent="0.2">
      <c r="A83" s="1" t="s">
        <v>37</v>
      </c>
      <c r="B83" s="8">
        <v>809.85</v>
      </c>
      <c r="C83" s="8">
        <v>490.3</v>
      </c>
    </row>
    <row r="84" spans="1:3" x14ac:dyDescent="0.2">
      <c r="A84" s="1" t="s">
        <v>38</v>
      </c>
      <c r="B84" s="8">
        <v>2501</v>
      </c>
      <c r="C84" s="8">
        <v>2616.9</v>
      </c>
    </row>
    <row r="85" spans="1:3" x14ac:dyDescent="0.2">
      <c r="A85" s="1" t="s">
        <v>39</v>
      </c>
      <c r="B85" s="8">
        <v>0</v>
      </c>
      <c r="C85" s="8">
        <v>0</v>
      </c>
    </row>
    <row r="86" spans="1:3" x14ac:dyDescent="0.2">
      <c r="A86" s="1" t="s">
        <v>40</v>
      </c>
      <c r="B86" s="8">
        <v>73.2</v>
      </c>
      <c r="C86" s="8">
        <v>796.04</v>
      </c>
    </row>
    <row r="87" spans="1:3" x14ac:dyDescent="0.2">
      <c r="A87" s="1" t="s">
        <v>41</v>
      </c>
      <c r="B87" s="8">
        <v>8138.83</v>
      </c>
      <c r="C87" s="8">
        <v>2946.04</v>
      </c>
    </row>
    <row r="88" spans="1:3" x14ac:dyDescent="0.2">
      <c r="A88" s="1" t="s">
        <v>42</v>
      </c>
      <c r="B88" s="8">
        <v>0</v>
      </c>
      <c r="C88" s="8">
        <v>2030.19</v>
      </c>
    </row>
    <row r="89" spans="1:3" x14ac:dyDescent="0.2">
      <c r="A89" s="1" t="s">
        <v>64</v>
      </c>
      <c r="B89" s="8">
        <v>4524.9799999999996</v>
      </c>
      <c r="C89" s="8">
        <v>2487.6799999999998</v>
      </c>
    </row>
    <row r="90" spans="1:3" x14ac:dyDescent="0.2">
      <c r="A90" s="1" t="s">
        <v>43</v>
      </c>
      <c r="B90" s="8">
        <v>278.60000000000002</v>
      </c>
      <c r="C90" s="8">
        <v>512.4</v>
      </c>
    </row>
    <row r="91" spans="1:3" x14ac:dyDescent="0.2">
      <c r="A91" s="1" t="s">
        <v>49</v>
      </c>
      <c r="B91" s="8">
        <v>6820.48</v>
      </c>
      <c r="C91" s="8">
        <v>8917.4599999999991</v>
      </c>
    </row>
    <row r="92" spans="1:3" x14ac:dyDescent="0.2">
      <c r="A92" s="1" t="s">
        <v>111</v>
      </c>
      <c r="B92" s="8">
        <v>770</v>
      </c>
      <c r="C92" s="8">
        <v>0</v>
      </c>
    </row>
    <row r="93" spans="1:3" x14ac:dyDescent="0.2">
      <c r="A93" s="1" t="s">
        <v>110</v>
      </c>
      <c r="B93" s="8">
        <v>30</v>
      </c>
      <c r="C93" s="8">
        <v>179</v>
      </c>
    </row>
    <row r="94" spans="1:3" x14ac:dyDescent="0.2">
      <c r="A94" s="1" t="s">
        <v>50</v>
      </c>
      <c r="B94" s="8">
        <v>0</v>
      </c>
      <c r="C94" s="8">
        <v>429</v>
      </c>
    </row>
    <row r="95" spans="1:3" x14ac:dyDescent="0.2">
      <c r="A95" s="1" t="s">
        <v>86</v>
      </c>
      <c r="B95" s="8">
        <v>0</v>
      </c>
      <c r="C95" s="8">
        <v>53.65</v>
      </c>
    </row>
    <row r="96" spans="1:3" x14ac:dyDescent="0.2">
      <c r="A96" s="1" t="s">
        <v>44</v>
      </c>
      <c r="B96" s="8">
        <v>1130.78</v>
      </c>
      <c r="C96" s="8">
        <v>1427.94</v>
      </c>
    </row>
    <row r="97" spans="1:3" x14ac:dyDescent="0.2">
      <c r="A97" s="1" t="s">
        <v>45</v>
      </c>
      <c r="B97" s="8">
        <v>1501</v>
      </c>
      <c r="C97" s="8">
        <v>2121.96</v>
      </c>
    </row>
    <row r="98" spans="1:3" x14ac:dyDescent="0.2">
      <c r="A98" s="1" t="s">
        <v>47</v>
      </c>
      <c r="B98" s="8">
        <v>0</v>
      </c>
      <c r="C98" s="8">
        <v>13500</v>
      </c>
    </row>
    <row r="99" spans="1:3" x14ac:dyDescent="0.2">
      <c r="A99" s="1" t="s">
        <v>48</v>
      </c>
      <c r="B99" s="8">
        <v>9540.4699999999993</v>
      </c>
      <c r="C99" s="8">
        <v>7118.83</v>
      </c>
    </row>
    <row r="100" spans="1:3" x14ac:dyDescent="0.2">
      <c r="A100" s="1" t="s">
        <v>112</v>
      </c>
      <c r="B100" s="8">
        <v>479.8</v>
      </c>
      <c r="C100" s="8">
        <v>0</v>
      </c>
    </row>
    <row r="101" spans="1:3" x14ac:dyDescent="0.2">
      <c r="A101" s="1" t="s">
        <v>52</v>
      </c>
      <c r="B101" s="8">
        <v>433.94</v>
      </c>
      <c r="C101" s="8">
        <v>566.53</v>
      </c>
    </row>
    <row r="102" spans="1:3" x14ac:dyDescent="0.2">
      <c r="A102" s="1" t="s">
        <v>114</v>
      </c>
      <c r="B102" s="8">
        <v>1166.05</v>
      </c>
      <c r="C102" s="8">
        <v>1220</v>
      </c>
    </row>
    <row r="103" spans="1:3" x14ac:dyDescent="0.2">
      <c r="A103" s="1" t="s">
        <v>113</v>
      </c>
      <c r="B103" s="8">
        <v>362.49</v>
      </c>
      <c r="C103" s="8">
        <v>0</v>
      </c>
    </row>
    <row r="104" spans="1:3" ht="13.5" thickBot="1" x14ac:dyDescent="0.25">
      <c r="A104" s="1" t="s">
        <v>46</v>
      </c>
      <c r="B104" s="9">
        <v>210.94</v>
      </c>
      <c r="C104" s="9">
        <v>488.06</v>
      </c>
    </row>
    <row r="105" spans="1:3" x14ac:dyDescent="0.2">
      <c r="A105" s="1"/>
      <c r="B105" s="8">
        <f>SUM(B76:B104)</f>
        <v>67147.12000000001</v>
      </c>
      <c r="C105" s="8">
        <f>SUM(C76:C104)</f>
        <v>72257.45</v>
      </c>
    </row>
    <row r="106" spans="1:3" x14ac:dyDescent="0.2">
      <c r="A106" s="2" t="s">
        <v>53</v>
      </c>
      <c r="B106" s="8"/>
      <c r="C106" s="8"/>
    </row>
    <row r="107" spans="1:3" x14ac:dyDescent="0.2">
      <c r="A107" s="1" t="s">
        <v>115</v>
      </c>
      <c r="B107" s="8">
        <v>7249.67</v>
      </c>
      <c r="C107" s="8">
        <v>4736.7299999999996</v>
      </c>
    </row>
    <row r="108" spans="1:3" x14ac:dyDescent="0.2">
      <c r="A108" s="1" t="s">
        <v>116</v>
      </c>
      <c r="B108" s="8">
        <v>402.57</v>
      </c>
      <c r="C108" s="8">
        <v>0</v>
      </c>
    </row>
    <row r="109" spans="1:3" x14ac:dyDescent="0.2">
      <c r="A109" s="1" t="s">
        <v>119</v>
      </c>
      <c r="B109" s="8">
        <v>6495.02</v>
      </c>
      <c r="C109" s="8">
        <v>0</v>
      </c>
    </row>
    <row r="110" spans="1:3" x14ac:dyDescent="0.2">
      <c r="A110" s="1" t="s">
        <v>54</v>
      </c>
      <c r="B110" s="8">
        <v>0</v>
      </c>
      <c r="C110" s="8">
        <v>1331.76</v>
      </c>
    </row>
    <row r="111" spans="1:3" x14ac:dyDescent="0.2">
      <c r="A111" s="1" t="s">
        <v>55</v>
      </c>
      <c r="B111" s="8">
        <v>840.42</v>
      </c>
      <c r="C111" s="8">
        <v>1981.05</v>
      </c>
    </row>
    <row r="112" spans="1:3" x14ac:dyDescent="0.2">
      <c r="A112" s="1" t="s">
        <v>56</v>
      </c>
      <c r="B112" s="8">
        <v>5484.23</v>
      </c>
      <c r="C112" s="8">
        <v>4762.72</v>
      </c>
    </row>
    <row r="113" spans="1:3" x14ac:dyDescent="0.2">
      <c r="A113" s="1" t="s">
        <v>118</v>
      </c>
      <c r="B113" s="8">
        <v>400</v>
      </c>
      <c r="C113" s="8">
        <v>976</v>
      </c>
    </row>
    <row r="114" spans="1:3" x14ac:dyDescent="0.2">
      <c r="A114" s="1" t="s">
        <v>87</v>
      </c>
      <c r="B114" s="8">
        <v>0</v>
      </c>
      <c r="C114" s="8">
        <v>760</v>
      </c>
    </row>
    <row r="115" spans="1:3" x14ac:dyDescent="0.2">
      <c r="A115" s="1" t="s">
        <v>117</v>
      </c>
      <c r="B115" s="8">
        <v>1897.32</v>
      </c>
      <c r="C115" s="8">
        <v>1864.72</v>
      </c>
    </row>
    <row r="116" spans="1:3" x14ac:dyDescent="0.2">
      <c r="A116" s="1" t="s">
        <v>57</v>
      </c>
      <c r="B116" s="8">
        <v>1660.53</v>
      </c>
      <c r="C116" s="8">
        <v>1037.0899999999999</v>
      </c>
    </row>
    <row r="117" spans="1:3" x14ac:dyDescent="0.2">
      <c r="A117" s="1" t="s">
        <v>88</v>
      </c>
      <c r="B117" s="8">
        <v>1</v>
      </c>
      <c r="C117" s="8">
        <v>64</v>
      </c>
    </row>
    <row r="118" spans="1:3" x14ac:dyDescent="0.2">
      <c r="A118" s="1" t="s">
        <v>58</v>
      </c>
      <c r="B118" s="8">
        <v>3128.1</v>
      </c>
      <c r="C118" s="8">
        <v>5632.1</v>
      </c>
    </row>
    <row r="119" spans="1:3" x14ac:dyDescent="0.2">
      <c r="A119" s="1" t="s">
        <v>59</v>
      </c>
      <c r="B119" s="8">
        <v>224</v>
      </c>
      <c r="C119" s="8">
        <v>350</v>
      </c>
    </row>
    <row r="120" spans="1:3" x14ac:dyDescent="0.2">
      <c r="A120" s="1" t="s">
        <v>120</v>
      </c>
      <c r="B120" s="8">
        <v>1729.13</v>
      </c>
      <c r="C120" s="8">
        <v>540.83000000000004</v>
      </c>
    </row>
    <row r="121" spans="1:3" x14ac:dyDescent="0.2">
      <c r="A121" s="1" t="s">
        <v>60</v>
      </c>
      <c r="B121" s="8">
        <v>4087</v>
      </c>
      <c r="C121" s="8">
        <v>3843</v>
      </c>
    </row>
    <row r="122" spans="1:3" x14ac:dyDescent="0.2">
      <c r="A122" s="1" t="s">
        <v>61</v>
      </c>
      <c r="B122" s="8">
        <v>1418.98</v>
      </c>
      <c r="C122" s="8">
        <v>1329.8</v>
      </c>
    </row>
    <row r="123" spans="1:3" x14ac:dyDescent="0.2">
      <c r="A123" s="1" t="s">
        <v>62</v>
      </c>
      <c r="B123" s="8">
        <v>0</v>
      </c>
      <c r="C123" s="8">
        <v>46.24</v>
      </c>
    </row>
    <row r="124" spans="1:3" x14ac:dyDescent="0.2">
      <c r="A124" s="1" t="s">
        <v>89</v>
      </c>
      <c r="B124" s="8">
        <v>314.19</v>
      </c>
      <c r="C124" s="8">
        <v>407.33</v>
      </c>
    </row>
    <row r="125" spans="1:3" x14ac:dyDescent="0.2">
      <c r="A125" s="1" t="s">
        <v>82</v>
      </c>
      <c r="B125" s="8">
        <v>0</v>
      </c>
      <c r="C125" s="8">
        <v>10</v>
      </c>
    </row>
    <row r="126" spans="1:3" x14ac:dyDescent="0.2">
      <c r="A126" s="1" t="s">
        <v>63</v>
      </c>
      <c r="B126" s="8">
        <v>0</v>
      </c>
      <c r="C126" s="8">
        <v>0</v>
      </c>
    </row>
    <row r="127" spans="1:3" x14ac:dyDescent="0.2">
      <c r="A127" s="1" t="s">
        <v>80</v>
      </c>
      <c r="B127" s="8">
        <v>0.24</v>
      </c>
      <c r="C127" s="8">
        <v>2.06</v>
      </c>
    </row>
    <row r="128" spans="1:3" x14ac:dyDescent="0.2">
      <c r="A128" s="1" t="s">
        <v>81</v>
      </c>
      <c r="B128" s="8">
        <v>0</v>
      </c>
      <c r="C128" s="8">
        <v>0</v>
      </c>
    </row>
    <row r="129" spans="1:3" ht="13.5" thickBot="1" x14ac:dyDescent="0.25">
      <c r="A129" s="1" t="s">
        <v>95</v>
      </c>
      <c r="B129" s="9">
        <v>203.87</v>
      </c>
      <c r="C129" s="9">
        <v>140.35</v>
      </c>
    </row>
    <row r="130" spans="1:3" x14ac:dyDescent="0.2">
      <c r="A130" s="1"/>
      <c r="B130" s="8">
        <f>SUM(B107:B129)</f>
        <v>35536.270000000004</v>
      </c>
      <c r="C130" s="8">
        <f>SUM(C107:C129)</f>
        <v>29815.780000000002</v>
      </c>
    </row>
    <row r="131" spans="1:3" x14ac:dyDescent="0.2">
      <c r="A131" s="1"/>
      <c r="B131" s="8"/>
      <c r="C131" s="8"/>
    </row>
    <row r="132" spans="1:3" x14ac:dyDescent="0.2">
      <c r="A132" s="1"/>
      <c r="B132" s="8"/>
      <c r="C132" s="8"/>
    </row>
    <row r="133" spans="1:3" x14ac:dyDescent="0.2">
      <c r="A133" s="1"/>
      <c r="B133" s="8"/>
      <c r="C133" s="8"/>
    </row>
    <row r="134" spans="1:3" x14ac:dyDescent="0.2">
      <c r="A134" s="61" t="s">
        <v>65</v>
      </c>
      <c r="B134" s="61"/>
      <c r="C134" s="61"/>
    </row>
    <row r="135" spans="1:3" x14ac:dyDescent="0.2">
      <c r="A135" s="60" t="s">
        <v>4</v>
      </c>
      <c r="B135" s="60"/>
      <c r="C135" s="60"/>
    </row>
    <row r="136" spans="1:3" x14ac:dyDescent="0.2">
      <c r="A136" s="1"/>
      <c r="B136" s="10">
        <v>2019</v>
      </c>
      <c r="C136" s="10">
        <v>2018</v>
      </c>
    </row>
    <row r="137" spans="1:3" x14ac:dyDescent="0.2">
      <c r="A137" s="2" t="s">
        <v>66</v>
      </c>
      <c r="B137" s="8"/>
      <c r="C137" s="8"/>
    </row>
    <row r="138" spans="1:3" x14ac:dyDescent="0.2">
      <c r="A138" s="1" t="s">
        <v>67</v>
      </c>
      <c r="B138" s="8">
        <v>143860.96</v>
      </c>
      <c r="C138" s="8">
        <v>157926.15</v>
      </c>
    </row>
    <row r="139" spans="1:3" x14ac:dyDescent="0.2">
      <c r="A139" s="1" t="s">
        <v>121</v>
      </c>
      <c r="B139" s="8">
        <v>3580</v>
      </c>
      <c r="C139" s="8">
        <v>0</v>
      </c>
    </row>
    <row r="140" spans="1:3" ht="13.5" thickBot="1" x14ac:dyDescent="0.25">
      <c r="A140" s="1" t="s">
        <v>68</v>
      </c>
      <c r="B140" s="9">
        <v>5318.2</v>
      </c>
      <c r="C140" s="9">
        <v>6756.35</v>
      </c>
    </row>
    <row r="141" spans="1:3" x14ac:dyDescent="0.2">
      <c r="A141" s="1"/>
      <c r="B141" s="8">
        <f>SUM(B138:B140)</f>
        <v>152759.16</v>
      </c>
      <c r="C141" s="8">
        <f>SUM(C138:C140)</f>
        <v>164682.5</v>
      </c>
    </row>
    <row r="142" spans="1:3" x14ac:dyDescent="0.2">
      <c r="A142" s="2" t="s">
        <v>69</v>
      </c>
      <c r="B142" s="8"/>
      <c r="C142" s="8"/>
    </row>
    <row r="143" spans="1:3" x14ac:dyDescent="0.2">
      <c r="A143" s="1" t="s">
        <v>70</v>
      </c>
      <c r="B143" s="8">
        <v>823.2</v>
      </c>
      <c r="C143" s="8">
        <v>335</v>
      </c>
    </row>
    <row r="144" spans="1:3" x14ac:dyDescent="0.2">
      <c r="A144" s="1" t="s">
        <v>122</v>
      </c>
      <c r="B144" s="8">
        <v>8.9499999999999993</v>
      </c>
      <c r="C144" s="8">
        <v>0</v>
      </c>
    </row>
    <row r="145" spans="1:3" x14ac:dyDescent="0.2">
      <c r="A145" s="1" t="s">
        <v>71</v>
      </c>
      <c r="B145" s="8">
        <v>339.35</v>
      </c>
      <c r="C145" s="8">
        <v>339.54</v>
      </c>
    </row>
    <row r="146" spans="1:3" ht="13.5" thickBot="1" x14ac:dyDescent="0.25">
      <c r="A146" s="1" t="s">
        <v>72</v>
      </c>
      <c r="B146" s="9">
        <v>0</v>
      </c>
      <c r="C146" s="9">
        <v>406.36</v>
      </c>
    </row>
    <row r="147" spans="1:3" x14ac:dyDescent="0.2">
      <c r="A147" s="1"/>
      <c r="B147" s="8">
        <f>SUM(B143:B146)</f>
        <v>1171.5</v>
      </c>
      <c r="C147" s="8">
        <f>SUM(C143:C146)</f>
        <v>1080.9000000000001</v>
      </c>
    </row>
    <row r="148" spans="1:3" x14ac:dyDescent="0.2">
      <c r="A148" s="2" t="s">
        <v>31</v>
      </c>
      <c r="B148" s="8"/>
      <c r="C148" s="8"/>
    </row>
    <row r="149" spans="1:3" x14ac:dyDescent="0.2">
      <c r="A149" s="1" t="s">
        <v>32</v>
      </c>
      <c r="B149" s="8">
        <v>105</v>
      </c>
      <c r="C149" s="8">
        <v>319</v>
      </c>
    </row>
    <row r="150" spans="1:3" x14ac:dyDescent="0.2">
      <c r="A150" s="1" t="s">
        <v>73</v>
      </c>
      <c r="B150" s="8">
        <v>0</v>
      </c>
      <c r="C150" s="8">
        <v>135</v>
      </c>
    </row>
    <row r="151" spans="1:3" x14ac:dyDescent="0.2">
      <c r="A151" s="1" t="s">
        <v>91</v>
      </c>
      <c r="B151" s="8">
        <v>0</v>
      </c>
      <c r="C151" s="8">
        <v>15</v>
      </c>
    </row>
    <row r="152" spans="1:3" x14ac:dyDescent="0.2">
      <c r="A152" s="1" t="s">
        <v>74</v>
      </c>
      <c r="B152" s="8">
        <v>0</v>
      </c>
      <c r="C152" s="8">
        <v>155.35</v>
      </c>
    </row>
    <row r="153" spans="1:3" x14ac:dyDescent="0.2">
      <c r="A153" s="1" t="s">
        <v>108</v>
      </c>
      <c r="B153" s="8">
        <v>4242.6499999999996</v>
      </c>
      <c r="C153" s="8">
        <v>2735.94</v>
      </c>
    </row>
    <row r="154" spans="1:3" x14ac:dyDescent="0.2">
      <c r="A154" s="1" t="s">
        <v>33</v>
      </c>
      <c r="B154" s="8">
        <v>890.24</v>
      </c>
      <c r="C154" s="8">
        <v>0</v>
      </c>
    </row>
    <row r="155" spans="1:3" x14ac:dyDescent="0.2">
      <c r="A155" s="1" t="s">
        <v>37</v>
      </c>
      <c r="B155" s="8">
        <v>663.81</v>
      </c>
      <c r="C155" s="8">
        <v>634.58000000000004</v>
      </c>
    </row>
    <row r="156" spans="1:3" x14ac:dyDescent="0.2">
      <c r="A156" s="1" t="s">
        <v>123</v>
      </c>
      <c r="B156" s="8">
        <v>471.31</v>
      </c>
      <c r="C156" s="8">
        <v>0</v>
      </c>
    </row>
    <row r="157" spans="1:3" x14ac:dyDescent="0.2">
      <c r="A157" s="1" t="s">
        <v>38</v>
      </c>
      <c r="B157" s="8">
        <v>2050</v>
      </c>
      <c r="C157" s="8">
        <v>2145</v>
      </c>
    </row>
    <row r="158" spans="1:3" x14ac:dyDescent="0.2">
      <c r="A158" s="1" t="s">
        <v>90</v>
      </c>
      <c r="B158" s="8">
        <v>0</v>
      </c>
      <c r="C158" s="8">
        <v>652.5</v>
      </c>
    </row>
    <row r="159" spans="1:3" x14ac:dyDescent="0.2">
      <c r="A159" s="1" t="s">
        <v>77</v>
      </c>
      <c r="B159" s="8">
        <v>0</v>
      </c>
      <c r="C159" s="8">
        <v>171</v>
      </c>
    </row>
    <row r="160" spans="1:3" x14ac:dyDescent="0.2">
      <c r="A160" s="1" t="s">
        <v>41</v>
      </c>
      <c r="B160" s="8">
        <v>6671.15</v>
      </c>
      <c r="C160" s="8">
        <v>3678.37</v>
      </c>
    </row>
    <row r="161" spans="1:3" x14ac:dyDescent="0.2">
      <c r="A161" s="1" t="s">
        <v>125</v>
      </c>
      <c r="B161" s="8">
        <v>1317</v>
      </c>
      <c r="C161" s="8">
        <v>0</v>
      </c>
    </row>
    <row r="162" spans="1:3" x14ac:dyDescent="0.2">
      <c r="A162" s="1" t="s">
        <v>42</v>
      </c>
      <c r="B162" s="8">
        <v>0</v>
      </c>
      <c r="C162" s="8">
        <v>1664.09</v>
      </c>
    </row>
    <row r="163" spans="1:3" x14ac:dyDescent="0.2">
      <c r="A163" s="1" t="s">
        <v>43</v>
      </c>
      <c r="B163" s="8">
        <v>170</v>
      </c>
      <c r="C163" s="8">
        <v>420</v>
      </c>
    </row>
    <row r="164" spans="1:3" x14ac:dyDescent="0.2">
      <c r="A164" s="1" t="s">
        <v>75</v>
      </c>
      <c r="B164" s="8">
        <v>97925.72</v>
      </c>
      <c r="C164" s="8">
        <v>118452.97</v>
      </c>
    </row>
    <row r="165" spans="1:3" x14ac:dyDescent="0.2">
      <c r="A165" s="1" t="s">
        <v>44</v>
      </c>
      <c r="B165" s="8">
        <v>1156.6600000000001</v>
      </c>
      <c r="C165" s="8">
        <v>2076.5700000000002</v>
      </c>
    </row>
    <row r="166" spans="1:3" x14ac:dyDescent="0.2">
      <c r="A166" s="1" t="s">
        <v>92</v>
      </c>
      <c r="B166" s="8">
        <v>382.8</v>
      </c>
      <c r="C166" s="8">
        <v>284.07</v>
      </c>
    </row>
    <row r="167" spans="1:3" x14ac:dyDescent="0.2">
      <c r="A167" s="1" t="s">
        <v>45</v>
      </c>
      <c r="B167" s="8">
        <v>1596.88</v>
      </c>
      <c r="C167" s="8">
        <v>1600</v>
      </c>
    </row>
    <row r="168" spans="1:3" x14ac:dyDescent="0.2">
      <c r="A168" s="1" t="s">
        <v>124</v>
      </c>
      <c r="B168" s="8">
        <v>3090.91</v>
      </c>
      <c r="C168" s="8">
        <v>840</v>
      </c>
    </row>
    <row r="169" spans="1:3" x14ac:dyDescent="0.2">
      <c r="A169" s="1" t="s">
        <v>51</v>
      </c>
      <c r="B169" s="8">
        <v>0</v>
      </c>
      <c r="C169" s="8">
        <v>11</v>
      </c>
    </row>
    <row r="170" spans="1:3" x14ac:dyDescent="0.2">
      <c r="A170" s="1" t="s">
        <v>52</v>
      </c>
      <c r="B170" s="8">
        <v>0</v>
      </c>
      <c r="C170" s="8">
        <v>0</v>
      </c>
    </row>
    <row r="171" spans="1:3" ht="13.5" thickBot="1" x14ac:dyDescent="0.25">
      <c r="A171" s="1" t="s">
        <v>46</v>
      </c>
      <c r="B171" s="9">
        <v>145.26</v>
      </c>
      <c r="C171" s="9">
        <v>429.2</v>
      </c>
    </row>
    <row r="172" spans="1:3" x14ac:dyDescent="0.2">
      <c r="A172" s="1"/>
      <c r="B172" s="8">
        <f>SUM(B149:B171)</f>
        <v>120879.39000000001</v>
      </c>
      <c r="C172" s="8">
        <f>SUM(C149:C171)</f>
        <v>136419.64000000001</v>
      </c>
    </row>
    <row r="173" spans="1:3" x14ac:dyDescent="0.2">
      <c r="A173" s="2" t="s">
        <v>53</v>
      </c>
      <c r="B173" s="8"/>
      <c r="C173" s="8"/>
    </row>
    <row r="174" spans="1:3" x14ac:dyDescent="0.2">
      <c r="A174" s="1" t="s">
        <v>89</v>
      </c>
      <c r="B174" s="8">
        <v>49.26</v>
      </c>
      <c r="C174" s="8">
        <v>36.049999999999997</v>
      </c>
    </row>
    <row r="175" spans="1:3" x14ac:dyDescent="0.2">
      <c r="A175" s="1" t="s">
        <v>94</v>
      </c>
      <c r="B175" s="8">
        <v>0</v>
      </c>
      <c r="C175" s="8">
        <v>300</v>
      </c>
    </row>
    <row r="176" spans="1:3" x14ac:dyDescent="0.2">
      <c r="A176" s="1" t="s">
        <v>130</v>
      </c>
      <c r="B176" s="8">
        <v>750</v>
      </c>
      <c r="C176" s="8">
        <v>0</v>
      </c>
    </row>
    <row r="177" spans="1:3" x14ac:dyDescent="0.2">
      <c r="A177" s="1" t="s">
        <v>129</v>
      </c>
      <c r="B177" s="8">
        <v>31.24</v>
      </c>
      <c r="C177" s="8">
        <v>0</v>
      </c>
    </row>
    <row r="178" spans="1:3" x14ac:dyDescent="0.2">
      <c r="A178" s="1" t="s">
        <v>88</v>
      </c>
      <c r="B178" s="8">
        <v>51</v>
      </c>
      <c r="C178" s="8">
        <v>96</v>
      </c>
    </row>
    <row r="179" spans="1:3" x14ac:dyDescent="0.2">
      <c r="A179" s="1" t="s">
        <v>57</v>
      </c>
      <c r="B179" s="8">
        <v>36</v>
      </c>
      <c r="C179" s="8">
        <v>92.75</v>
      </c>
    </row>
    <row r="180" spans="1:3" x14ac:dyDescent="0.2">
      <c r="A180" s="1" t="s">
        <v>76</v>
      </c>
      <c r="B180" s="8">
        <v>0.05</v>
      </c>
      <c r="C180" s="8">
        <v>0.6</v>
      </c>
    </row>
    <row r="181" spans="1:3" x14ac:dyDescent="0.2">
      <c r="A181" s="1" t="s">
        <v>128</v>
      </c>
      <c r="B181" s="8">
        <v>189.81</v>
      </c>
      <c r="C181" s="8">
        <v>322.14999999999998</v>
      </c>
    </row>
    <row r="182" spans="1:3" x14ac:dyDescent="0.2">
      <c r="A182" s="1" t="s">
        <v>127</v>
      </c>
      <c r="B182" s="8">
        <v>447</v>
      </c>
      <c r="C182" s="8">
        <v>0</v>
      </c>
    </row>
    <row r="183" spans="1:3" x14ac:dyDescent="0.2">
      <c r="A183" s="1" t="s">
        <v>126</v>
      </c>
      <c r="B183" s="8">
        <v>330.61</v>
      </c>
      <c r="C183" s="8">
        <v>0</v>
      </c>
    </row>
    <row r="184" spans="1:3" ht="13.5" thickBot="1" x14ac:dyDescent="0.25">
      <c r="A184" s="1" t="s">
        <v>93</v>
      </c>
      <c r="B184" s="9">
        <v>0</v>
      </c>
      <c r="C184" s="9">
        <v>19.28</v>
      </c>
    </row>
    <row r="185" spans="1:3" x14ac:dyDescent="0.2">
      <c r="A185" s="1"/>
      <c r="B185" s="8">
        <f>SUM(B174:B184)</f>
        <v>1884.9699999999998</v>
      </c>
      <c r="C185" s="8">
        <f>SUM(C174:C184)</f>
        <v>866.82999999999993</v>
      </c>
    </row>
    <row r="186" spans="1:3" x14ac:dyDescent="0.2">
      <c r="A186" s="1"/>
      <c r="B186" s="1"/>
      <c r="C186" s="1"/>
    </row>
    <row r="187" spans="1:3" x14ac:dyDescent="0.2">
      <c r="A187" s="60" t="s">
        <v>78</v>
      </c>
      <c r="B187" s="60"/>
      <c r="C187" s="60"/>
    </row>
    <row r="188" spans="1:3" x14ac:dyDescent="0.2">
      <c r="A188" s="60" t="s">
        <v>96</v>
      </c>
      <c r="B188" s="60"/>
      <c r="C188" s="60"/>
    </row>
    <row r="189" spans="1:3" x14ac:dyDescent="0.2">
      <c r="A189" s="1"/>
      <c r="B189" s="1"/>
      <c r="C189" s="1"/>
    </row>
    <row r="190" spans="1:3" x14ac:dyDescent="0.2">
      <c r="A190" s="60" t="s">
        <v>79</v>
      </c>
      <c r="B190" s="60"/>
      <c r="C190" s="60"/>
    </row>
    <row r="191" spans="1:3" x14ac:dyDescent="0.2">
      <c r="A191" s="60" t="s">
        <v>83</v>
      </c>
      <c r="B191" s="60"/>
      <c r="C191" s="60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  <row r="264" spans="1:3" x14ac:dyDescent="0.2">
      <c r="A264" s="1"/>
      <c r="B264" s="1"/>
      <c r="C264" s="1"/>
    </row>
    <row r="265" spans="1:3" x14ac:dyDescent="0.2">
      <c r="A265" s="1"/>
      <c r="B265" s="1"/>
      <c r="C265" s="1"/>
    </row>
    <row r="266" spans="1:3" x14ac:dyDescent="0.2">
      <c r="A266" s="1"/>
      <c r="B266" s="1"/>
      <c r="C266" s="1"/>
    </row>
    <row r="267" spans="1:3" x14ac:dyDescent="0.2">
      <c r="A267" s="1"/>
      <c r="B267" s="1"/>
      <c r="C267" s="1"/>
    </row>
    <row r="268" spans="1:3" x14ac:dyDescent="0.2">
      <c r="A268" s="1"/>
      <c r="B268" s="1"/>
      <c r="C268" s="1"/>
    </row>
    <row r="269" spans="1:3" x14ac:dyDescent="0.2">
      <c r="A269" s="1"/>
      <c r="B269" s="1"/>
      <c r="C269" s="1"/>
    </row>
    <row r="270" spans="1:3" x14ac:dyDescent="0.2">
      <c r="A270" s="1"/>
      <c r="B270" s="1"/>
      <c r="C270" s="1"/>
    </row>
    <row r="271" spans="1:3" x14ac:dyDescent="0.2">
      <c r="A271" s="1"/>
      <c r="B271" s="1"/>
      <c r="C271" s="1"/>
    </row>
    <row r="272" spans="1:3" x14ac:dyDescent="0.2">
      <c r="A272" s="1"/>
      <c r="B272" s="1"/>
      <c r="C272" s="1"/>
    </row>
    <row r="273" spans="1:3" x14ac:dyDescent="0.2">
      <c r="A273" s="1"/>
      <c r="B273" s="1"/>
      <c r="C273" s="1"/>
    </row>
    <row r="274" spans="1:3" x14ac:dyDescent="0.2">
      <c r="A274" s="1"/>
      <c r="B274" s="1"/>
      <c r="C274" s="1"/>
    </row>
    <row r="275" spans="1:3" x14ac:dyDescent="0.2">
      <c r="A275" s="1"/>
      <c r="B275" s="1"/>
      <c r="C275" s="1"/>
    </row>
    <row r="276" spans="1:3" x14ac:dyDescent="0.2">
      <c r="A276" s="1"/>
      <c r="B276" s="1"/>
      <c r="C276" s="1"/>
    </row>
    <row r="277" spans="1:3" x14ac:dyDescent="0.2">
      <c r="A277" s="1"/>
      <c r="B277" s="1"/>
      <c r="C277" s="1"/>
    </row>
    <row r="278" spans="1:3" x14ac:dyDescent="0.2">
      <c r="A278" s="1"/>
      <c r="B278" s="1"/>
      <c r="C278" s="1"/>
    </row>
    <row r="279" spans="1:3" x14ac:dyDescent="0.2">
      <c r="A279" s="1"/>
      <c r="B279" s="1"/>
      <c r="C279" s="1"/>
    </row>
    <row r="280" spans="1:3" x14ac:dyDescent="0.2">
      <c r="A280" s="1"/>
      <c r="B280" s="1"/>
      <c r="C280" s="1"/>
    </row>
    <row r="281" spans="1:3" x14ac:dyDescent="0.2">
      <c r="A281" s="1"/>
      <c r="B281" s="1"/>
      <c r="C281" s="1"/>
    </row>
    <row r="282" spans="1:3" x14ac:dyDescent="0.2">
      <c r="A282" s="1"/>
      <c r="B282" s="1"/>
      <c r="C282" s="1"/>
    </row>
    <row r="283" spans="1:3" x14ac:dyDescent="0.2">
      <c r="A283" s="1"/>
      <c r="B283" s="1"/>
      <c r="C283" s="1"/>
    </row>
    <row r="284" spans="1:3" x14ac:dyDescent="0.2">
      <c r="A284" s="1"/>
      <c r="B284" s="1"/>
      <c r="C284" s="1"/>
    </row>
    <row r="285" spans="1:3" x14ac:dyDescent="0.2">
      <c r="A285" s="1"/>
      <c r="B285" s="1"/>
      <c r="C285" s="1"/>
    </row>
    <row r="286" spans="1:3" x14ac:dyDescent="0.2">
      <c r="A286" s="1"/>
      <c r="B286" s="1"/>
      <c r="C286" s="1"/>
    </row>
    <row r="287" spans="1:3" x14ac:dyDescent="0.2">
      <c r="A287" s="1"/>
      <c r="B287" s="1"/>
      <c r="C287" s="1"/>
    </row>
    <row r="288" spans="1:3" x14ac:dyDescent="0.2">
      <c r="A288" s="1"/>
      <c r="B288" s="1"/>
      <c r="C288" s="1"/>
    </row>
    <row r="289" spans="1:3" x14ac:dyDescent="0.2">
      <c r="A289" s="1"/>
      <c r="B289" s="1"/>
      <c r="C289" s="1"/>
    </row>
    <row r="290" spans="1:3" x14ac:dyDescent="0.2">
      <c r="A290" s="1"/>
      <c r="B290" s="1"/>
      <c r="C290" s="1"/>
    </row>
    <row r="291" spans="1:3" x14ac:dyDescent="0.2">
      <c r="A291" s="1"/>
      <c r="B291" s="1"/>
      <c r="C291" s="1"/>
    </row>
    <row r="292" spans="1:3" x14ac:dyDescent="0.2">
      <c r="A292" s="1"/>
      <c r="B292" s="1"/>
      <c r="C292" s="1"/>
    </row>
    <row r="293" spans="1:3" x14ac:dyDescent="0.2">
      <c r="A293" s="1"/>
      <c r="B293" s="1"/>
      <c r="C293" s="1"/>
    </row>
    <row r="294" spans="1:3" x14ac:dyDescent="0.2">
      <c r="A294" s="1"/>
      <c r="B294" s="1"/>
      <c r="C294" s="1"/>
    </row>
    <row r="295" spans="1:3" x14ac:dyDescent="0.2">
      <c r="A295" s="1"/>
      <c r="B295" s="1"/>
      <c r="C295" s="1"/>
    </row>
    <row r="296" spans="1:3" x14ac:dyDescent="0.2">
      <c r="A296" s="1"/>
      <c r="B296" s="1"/>
      <c r="C296" s="1"/>
    </row>
    <row r="297" spans="1:3" x14ac:dyDescent="0.2">
      <c r="A297" s="1"/>
      <c r="B297" s="1"/>
      <c r="C297" s="1"/>
    </row>
    <row r="298" spans="1:3" x14ac:dyDescent="0.2">
      <c r="A298" s="1"/>
      <c r="B298" s="1"/>
      <c r="C298" s="1"/>
    </row>
    <row r="299" spans="1:3" x14ac:dyDescent="0.2">
      <c r="A299" s="1"/>
      <c r="B299" s="1"/>
      <c r="C299" s="1"/>
    </row>
    <row r="300" spans="1:3" x14ac:dyDescent="0.2">
      <c r="A300" s="1"/>
      <c r="B300" s="1"/>
      <c r="C300" s="1"/>
    </row>
    <row r="301" spans="1:3" x14ac:dyDescent="0.2">
      <c r="A301" s="1"/>
      <c r="B301" s="1"/>
      <c r="C301" s="1"/>
    </row>
    <row r="302" spans="1:3" x14ac:dyDescent="0.2">
      <c r="A302" s="1"/>
      <c r="B302" s="1"/>
      <c r="C302" s="1"/>
    </row>
    <row r="303" spans="1:3" x14ac:dyDescent="0.2">
      <c r="A303" s="1"/>
      <c r="B303" s="1"/>
      <c r="C303" s="1"/>
    </row>
    <row r="304" spans="1:3" x14ac:dyDescent="0.2">
      <c r="A304" s="1"/>
      <c r="B304" s="1"/>
      <c r="C304" s="1"/>
    </row>
    <row r="305" spans="1:3" x14ac:dyDescent="0.2">
      <c r="A305" s="1"/>
      <c r="B305" s="1"/>
      <c r="C305" s="1"/>
    </row>
    <row r="306" spans="1:3" x14ac:dyDescent="0.2">
      <c r="A306" s="1"/>
      <c r="B306" s="1"/>
      <c r="C306" s="1"/>
    </row>
    <row r="307" spans="1:3" x14ac:dyDescent="0.2">
      <c r="A307" s="1"/>
      <c r="B307" s="1"/>
      <c r="C307" s="1"/>
    </row>
    <row r="308" spans="1:3" x14ac:dyDescent="0.2">
      <c r="A308" s="1"/>
      <c r="B308" s="1"/>
      <c r="C308" s="1"/>
    </row>
    <row r="309" spans="1:3" x14ac:dyDescent="0.2">
      <c r="A309" s="1"/>
      <c r="B309" s="1"/>
      <c r="C309" s="1"/>
    </row>
    <row r="310" spans="1:3" x14ac:dyDescent="0.2">
      <c r="A310" s="1"/>
      <c r="B310" s="1"/>
      <c r="C310" s="1"/>
    </row>
    <row r="311" spans="1:3" x14ac:dyDescent="0.2">
      <c r="A311" s="1"/>
      <c r="B311" s="1"/>
      <c r="C311" s="1"/>
    </row>
    <row r="312" spans="1:3" x14ac:dyDescent="0.2">
      <c r="A312" s="1"/>
      <c r="B312" s="1"/>
      <c r="C312" s="1"/>
    </row>
    <row r="313" spans="1:3" x14ac:dyDescent="0.2">
      <c r="B313" s="1"/>
    </row>
    <row r="314" spans="1:3" x14ac:dyDescent="0.2">
      <c r="B314" s="1"/>
    </row>
    <row r="315" spans="1:3" x14ac:dyDescent="0.2">
      <c r="B315" s="1"/>
    </row>
    <row r="316" spans="1:3" x14ac:dyDescent="0.2">
      <c r="B316" s="1"/>
    </row>
    <row r="317" spans="1:3" x14ac:dyDescent="0.2">
      <c r="B317" s="1"/>
    </row>
    <row r="318" spans="1:3" x14ac:dyDescent="0.2">
      <c r="B318" s="1"/>
    </row>
    <row r="319" spans="1:3" x14ac:dyDescent="0.2">
      <c r="B319" s="1"/>
    </row>
    <row r="320" spans="1:3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  <row r="359" spans="2:2" x14ac:dyDescent="0.2">
      <c r="B359" s="1"/>
    </row>
    <row r="360" spans="2:2" x14ac:dyDescent="0.2">
      <c r="B360" s="1"/>
    </row>
    <row r="361" spans="2:2" x14ac:dyDescent="0.2">
      <c r="B361" s="1"/>
    </row>
    <row r="362" spans="2:2" x14ac:dyDescent="0.2">
      <c r="B362" s="1"/>
    </row>
    <row r="363" spans="2:2" x14ac:dyDescent="0.2">
      <c r="B363" s="1"/>
    </row>
    <row r="364" spans="2:2" x14ac:dyDescent="0.2">
      <c r="B364" s="1"/>
    </row>
    <row r="365" spans="2:2" x14ac:dyDescent="0.2">
      <c r="B365" s="1"/>
    </row>
    <row r="366" spans="2:2" x14ac:dyDescent="0.2">
      <c r="B366" s="1"/>
    </row>
    <row r="367" spans="2:2" x14ac:dyDescent="0.2">
      <c r="B367" s="1"/>
    </row>
    <row r="368" spans="2:2" x14ac:dyDescent="0.2">
      <c r="B368" s="1"/>
    </row>
    <row r="369" spans="2:2" x14ac:dyDescent="0.2">
      <c r="B369" s="1"/>
    </row>
    <row r="370" spans="2:2" x14ac:dyDescent="0.2">
      <c r="B370" s="1"/>
    </row>
    <row r="371" spans="2:2" x14ac:dyDescent="0.2">
      <c r="B371" s="1"/>
    </row>
    <row r="372" spans="2:2" x14ac:dyDescent="0.2">
      <c r="B372" s="1"/>
    </row>
    <row r="373" spans="2:2" x14ac:dyDescent="0.2">
      <c r="B373" s="1"/>
    </row>
    <row r="374" spans="2:2" x14ac:dyDescent="0.2">
      <c r="B374" s="1"/>
    </row>
    <row r="375" spans="2:2" x14ac:dyDescent="0.2">
      <c r="B375" s="1"/>
    </row>
    <row r="376" spans="2:2" x14ac:dyDescent="0.2">
      <c r="B376" s="1"/>
    </row>
    <row r="377" spans="2:2" x14ac:dyDescent="0.2">
      <c r="B377" s="1"/>
    </row>
    <row r="378" spans="2:2" x14ac:dyDescent="0.2">
      <c r="B378" s="1"/>
    </row>
    <row r="379" spans="2:2" x14ac:dyDescent="0.2">
      <c r="B379" s="1"/>
    </row>
    <row r="380" spans="2:2" x14ac:dyDescent="0.2">
      <c r="B380" s="1"/>
    </row>
    <row r="381" spans="2:2" x14ac:dyDescent="0.2">
      <c r="B381" s="1"/>
    </row>
    <row r="382" spans="2:2" x14ac:dyDescent="0.2">
      <c r="B382" s="1"/>
    </row>
    <row r="383" spans="2:2" x14ac:dyDescent="0.2">
      <c r="B383" s="1"/>
    </row>
    <row r="384" spans="2:2" x14ac:dyDescent="0.2">
      <c r="B384" s="1"/>
    </row>
    <row r="385" spans="2:2" x14ac:dyDescent="0.2">
      <c r="B385" s="1"/>
    </row>
    <row r="386" spans="2:2" x14ac:dyDescent="0.2">
      <c r="B386" s="1"/>
    </row>
    <row r="387" spans="2:2" x14ac:dyDescent="0.2">
      <c r="B387" s="1"/>
    </row>
    <row r="388" spans="2:2" x14ac:dyDescent="0.2">
      <c r="B388" s="1"/>
    </row>
    <row r="389" spans="2:2" x14ac:dyDescent="0.2">
      <c r="B389" s="1"/>
    </row>
  </sheetData>
  <mergeCells count="13">
    <mergeCell ref="A62:C62"/>
    <mergeCell ref="A3:C3"/>
    <mergeCell ref="A1:C1"/>
    <mergeCell ref="A2:C2"/>
    <mergeCell ref="A9:C9"/>
    <mergeCell ref="A11:C11"/>
    <mergeCell ref="A61:C61"/>
    <mergeCell ref="A187:C187"/>
    <mergeCell ref="A188:C188"/>
    <mergeCell ref="A190:C190"/>
    <mergeCell ref="A191:C191"/>
    <mergeCell ref="A134:C134"/>
    <mergeCell ref="A135:C13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0CEE-6745-4ADC-962D-555DAB1034D7}">
  <sheetPr>
    <pageSetUpPr fitToPage="1"/>
  </sheetPr>
  <dimension ref="A1:H512"/>
  <sheetViews>
    <sheetView tabSelected="1" zoomScale="130" zoomScaleNormal="130" workbookViewId="0">
      <selection activeCell="A306" sqref="A306"/>
    </sheetView>
  </sheetViews>
  <sheetFormatPr defaultRowHeight="12.75" x14ac:dyDescent="0.2"/>
  <cols>
    <col min="2" max="2" width="50.7109375" customWidth="1"/>
    <col min="3" max="3" width="13.7109375" customWidth="1"/>
    <col min="4" max="4" width="15.7109375" customWidth="1"/>
    <col min="8" max="8" width="13" bestFit="1" customWidth="1"/>
  </cols>
  <sheetData>
    <row r="1" spans="1:4" x14ac:dyDescent="0.2">
      <c r="A1" s="23"/>
      <c r="B1" s="64" t="s">
        <v>3</v>
      </c>
      <c r="C1" s="64"/>
      <c r="D1" s="64"/>
    </row>
    <row r="2" spans="1:4" hidden="1" x14ac:dyDescent="0.2">
      <c r="A2" s="23"/>
      <c r="B2" s="65" t="s">
        <v>0</v>
      </c>
      <c r="C2" s="65"/>
      <c r="D2" s="65"/>
    </row>
    <row r="3" spans="1:4" x14ac:dyDescent="0.2">
      <c r="A3" s="23"/>
      <c r="B3" s="65" t="s">
        <v>353</v>
      </c>
      <c r="C3" s="65"/>
      <c r="D3" s="65"/>
    </row>
    <row r="4" spans="1:4" hidden="1" x14ac:dyDescent="0.2">
      <c r="A4" s="23"/>
      <c r="B4" s="57"/>
      <c r="C4" s="57"/>
      <c r="D4" s="57"/>
    </row>
    <row r="5" spans="1:4" x14ac:dyDescent="0.2">
      <c r="A5" s="23"/>
      <c r="B5" s="57"/>
      <c r="C5" s="57"/>
      <c r="D5" s="57"/>
    </row>
    <row r="6" spans="1:4" hidden="1" x14ac:dyDescent="0.2">
      <c r="A6" s="23"/>
      <c r="B6" s="57"/>
      <c r="C6" s="57"/>
      <c r="D6" s="57"/>
    </row>
    <row r="7" spans="1:4" hidden="1" x14ac:dyDescent="0.2">
      <c r="A7" s="23"/>
      <c r="B7" s="57"/>
      <c r="C7" s="57"/>
      <c r="D7" s="57"/>
    </row>
    <row r="8" spans="1:4" hidden="1" x14ac:dyDescent="0.2">
      <c r="A8" s="23"/>
      <c r="B8" s="57"/>
      <c r="C8" s="57"/>
      <c r="D8" s="57"/>
    </row>
    <row r="9" spans="1:4" hidden="1" x14ac:dyDescent="0.2">
      <c r="A9" s="23"/>
      <c r="B9" s="65"/>
      <c r="C9" s="65"/>
      <c r="D9" s="65"/>
    </row>
    <row r="10" spans="1:4" hidden="1" x14ac:dyDescent="0.2">
      <c r="A10" s="23"/>
      <c r="B10" s="49" t="s">
        <v>1</v>
      </c>
      <c r="C10" s="49"/>
      <c r="D10" s="50"/>
    </row>
    <row r="11" spans="1:4" hidden="1" x14ac:dyDescent="0.2">
      <c r="A11" s="23"/>
      <c r="B11" s="65" t="s">
        <v>4</v>
      </c>
      <c r="C11" s="65"/>
      <c r="D11" s="65"/>
    </row>
    <row r="12" spans="1:4" hidden="1" x14ac:dyDescent="0.2">
      <c r="A12" s="23"/>
      <c r="B12" s="57"/>
      <c r="C12" s="57"/>
      <c r="D12" s="51" t="s">
        <v>97</v>
      </c>
    </row>
    <row r="13" spans="1:4" hidden="1" x14ac:dyDescent="0.2">
      <c r="A13" s="23" t="s">
        <v>131</v>
      </c>
      <c r="B13" s="35" t="s">
        <v>5</v>
      </c>
      <c r="C13" s="35"/>
      <c r="D13" s="23"/>
    </row>
    <row r="14" spans="1:4" hidden="1" x14ac:dyDescent="0.2">
      <c r="A14" s="23"/>
      <c r="B14" s="13" t="s">
        <v>6</v>
      </c>
      <c r="C14" s="13"/>
      <c r="D14" s="17">
        <v>55682.73</v>
      </c>
    </row>
    <row r="15" spans="1:4" hidden="1" x14ac:dyDescent="0.2">
      <c r="A15" s="23"/>
      <c r="B15" s="13" t="s">
        <v>7</v>
      </c>
      <c r="C15" s="13"/>
      <c r="D15" s="17">
        <v>2396.0500000000002</v>
      </c>
    </row>
    <row r="16" spans="1:4" ht="13.5" hidden="1" thickBot="1" x14ac:dyDescent="0.25">
      <c r="A16" s="23"/>
      <c r="B16" s="13" t="s">
        <v>84</v>
      </c>
      <c r="C16" s="13"/>
      <c r="D16" s="21">
        <v>0</v>
      </c>
    </row>
    <row r="17" spans="1:4" hidden="1" x14ac:dyDescent="0.2">
      <c r="A17" s="23"/>
      <c r="B17" s="13"/>
      <c r="C17" s="13"/>
      <c r="D17" s="17">
        <f>SUM(D14:D16)</f>
        <v>58078.780000000006</v>
      </c>
    </row>
    <row r="18" spans="1:4" hidden="1" x14ac:dyDescent="0.2">
      <c r="A18" s="23"/>
      <c r="B18" s="35" t="s">
        <v>2</v>
      </c>
      <c r="C18" s="35"/>
      <c r="D18" s="13"/>
    </row>
    <row r="19" spans="1:4" hidden="1" x14ac:dyDescent="0.2">
      <c r="A19" s="23"/>
      <c r="B19" s="13" t="s">
        <v>6</v>
      </c>
      <c r="C19" s="13"/>
      <c r="D19" s="17">
        <v>45798.51</v>
      </c>
    </row>
    <row r="20" spans="1:4" hidden="1" x14ac:dyDescent="0.2">
      <c r="A20" s="23"/>
      <c r="B20" s="13" t="s">
        <v>8</v>
      </c>
      <c r="C20" s="13"/>
      <c r="D20" s="17">
        <v>3222.88</v>
      </c>
    </row>
    <row r="21" spans="1:4" ht="13.5" hidden="1" thickBot="1" x14ac:dyDescent="0.25">
      <c r="A21" s="23"/>
      <c r="B21" s="13" t="s">
        <v>84</v>
      </c>
      <c r="C21" s="13"/>
      <c r="D21" s="21">
        <v>0</v>
      </c>
    </row>
    <row r="22" spans="1:4" hidden="1" x14ac:dyDescent="0.2">
      <c r="A22" s="23"/>
      <c r="B22" s="13"/>
      <c r="C22" s="13"/>
      <c r="D22" s="17">
        <f>SUM(D19:D21)</f>
        <v>49021.39</v>
      </c>
    </row>
    <row r="23" spans="1:4" hidden="1" x14ac:dyDescent="0.2">
      <c r="A23" s="23"/>
      <c r="B23" s="35" t="s">
        <v>9</v>
      </c>
      <c r="C23" s="35"/>
      <c r="D23" s="13"/>
    </row>
    <row r="24" spans="1:4" hidden="1" x14ac:dyDescent="0.2">
      <c r="A24" s="23"/>
      <c r="B24" s="13" t="s">
        <v>10</v>
      </c>
      <c r="C24" s="13"/>
      <c r="D24" s="17">
        <v>9328.26</v>
      </c>
    </row>
    <row r="25" spans="1:4" hidden="1" x14ac:dyDescent="0.2">
      <c r="A25" s="23"/>
      <c r="B25" s="13" t="s">
        <v>11</v>
      </c>
      <c r="C25" s="13"/>
      <c r="D25" s="17">
        <v>0</v>
      </c>
    </row>
    <row r="26" spans="1:4" hidden="1" x14ac:dyDescent="0.2">
      <c r="A26" s="23"/>
      <c r="B26" s="13" t="s">
        <v>100</v>
      </c>
      <c r="C26" s="13"/>
      <c r="D26" s="17">
        <v>23.38</v>
      </c>
    </row>
    <row r="27" spans="1:4" hidden="1" x14ac:dyDescent="0.2">
      <c r="A27" s="23"/>
      <c r="B27" s="13" t="s">
        <v>104</v>
      </c>
      <c r="C27" s="13"/>
      <c r="D27" s="17">
        <v>0</v>
      </c>
    </row>
    <row r="28" spans="1:4" ht="13.5" hidden="1" thickBot="1" x14ac:dyDescent="0.25">
      <c r="A28" s="23"/>
      <c r="B28" s="13" t="s">
        <v>12</v>
      </c>
      <c r="C28" s="13"/>
      <c r="D28" s="21">
        <v>18.47</v>
      </c>
    </row>
    <row r="29" spans="1:4" hidden="1" x14ac:dyDescent="0.2">
      <c r="A29" s="23"/>
      <c r="B29" s="13"/>
      <c r="C29" s="13"/>
      <c r="D29" s="17">
        <f>SUM(D24:D28)</f>
        <v>9370.1099999999988</v>
      </c>
    </row>
    <row r="30" spans="1:4" hidden="1" x14ac:dyDescent="0.2">
      <c r="A30" s="23"/>
      <c r="B30" s="35" t="s">
        <v>13</v>
      </c>
      <c r="C30" s="35"/>
      <c r="D30" s="17"/>
    </row>
    <row r="31" spans="1:4" hidden="1" x14ac:dyDescent="0.2">
      <c r="A31" s="23"/>
      <c r="B31" s="13" t="s">
        <v>14</v>
      </c>
      <c r="C31" s="13"/>
      <c r="D31" s="17">
        <v>15432.38</v>
      </c>
    </row>
    <row r="32" spans="1:4" hidden="1" x14ac:dyDescent="0.2">
      <c r="A32" s="23"/>
      <c r="B32" s="13" t="s">
        <v>15</v>
      </c>
      <c r="C32" s="13"/>
      <c r="D32" s="17">
        <v>2728.37</v>
      </c>
    </row>
    <row r="33" spans="1:4" hidden="1" x14ac:dyDescent="0.2">
      <c r="A33" s="23"/>
      <c r="B33" s="13" t="s">
        <v>16</v>
      </c>
      <c r="C33" s="13"/>
      <c r="D33" s="17">
        <v>13016.75</v>
      </c>
    </row>
    <row r="34" spans="1:4" hidden="1" x14ac:dyDescent="0.2">
      <c r="A34" s="23"/>
      <c r="B34" s="13" t="s">
        <v>106</v>
      </c>
      <c r="C34" s="13"/>
      <c r="D34" s="17">
        <v>34636.239999999998</v>
      </c>
    </row>
    <row r="35" spans="1:4" hidden="1" x14ac:dyDescent="0.2">
      <c r="A35" s="23"/>
      <c r="B35" s="13" t="s">
        <v>101</v>
      </c>
      <c r="C35" s="13"/>
      <c r="D35" s="17">
        <v>-2196</v>
      </c>
    </row>
    <row r="36" spans="1:4" hidden="1" x14ac:dyDescent="0.2">
      <c r="A36" s="23"/>
      <c r="B36" s="13" t="s">
        <v>17</v>
      </c>
      <c r="C36" s="13"/>
      <c r="D36" s="17">
        <v>146.66</v>
      </c>
    </row>
    <row r="37" spans="1:4" hidden="1" x14ac:dyDescent="0.2">
      <c r="A37" s="23"/>
      <c r="B37" s="13" t="s">
        <v>104</v>
      </c>
      <c r="C37" s="13"/>
      <c r="D37" s="17">
        <v>2506</v>
      </c>
    </row>
    <row r="38" spans="1:4" hidden="1" x14ac:dyDescent="0.2">
      <c r="A38" s="23"/>
      <c r="B38" s="13" t="s">
        <v>105</v>
      </c>
      <c r="C38" s="13"/>
      <c r="D38" s="17">
        <v>1104.92</v>
      </c>
    </row>
    <row r="39" spans="1:4" hidden="1" x14ac:dyDescent="0.2">
      <c r="A39" s="23"/>
      <c r="B39" s="13" t="s">
        <v>102</v>
      </c>
      <c r="C39" s="13"/>
      <c r="D39" s="17">
        <v>5589.68</v>
      </c>
    </row>
    <row r="40" spans="1:4" hidden="1" x14ac:dyDescent="0.2">
      <c r="A40" s="23"/>
      <c r="B40" s="13" t="s">
        <v>18</v>
      </c>
      <c r="C40" s="13"/>
      <c r="D40" s="17">
        <v>4570.5600000000004</v>
      </c>
    </row>
    <row r="41" spans="1:4" hidden="1" x14ac:dyDescent="0.2">
      <c r="A41" s="23"/>
      <c r="B41" s="13" t="s">
        <v>19</v>
      </c>
      <c r="C41" s="13"/>
      <c r="D41" s="17">
        <v>164.8</v>
      </c>
    </row>
    <row r="42" spans="1:4" hidden="1" x14ac:dyDescent="0.2">
      <c r="A42" s="23"/>
      <c r="B42" s="13" t="s">
        <v>20</v>
      </c>
      <c r="C42" s="13"/>
      <c r="D42" s="17">
        <v>0</v>
      </c>
    </row>
    <row r="43" spans="1:4" ht="13.5" hidden="1" thickBot="1" x14ac:dyDescent="0.25">
      <c r="A43" s="23"/>
      <c r="B43" s="13" t="s">
        <v>103</v>
      </c>
      <c r="C43" s="13"/>
      <c r="D43" s="21">
        <v>97.6</v>
      </c>
    </row>
    <row r="44" spans="1:4" hidden="1" x14ac:dyDescent="0.2">
      <c r="A44" s="23"/>
      <c r="B44" s="13"/>
      <c r="C44" s="13"/>
      <c r="D44" s="17">
        <f>SUM(D31:D43)</f>
        <v>77797.960000000006</v>
      </c>
    </row>
    <row r="45" spans="1:4" hidden="1" x14ac:dyDescent="0.2">
      <c r="A45" s="23"/>
      <c r="B45" s="13"/>
      <c r="C45" s="13"/>
      <c r="D45" s="17"/>
    </row>
    <row r="46" spans="1:4" hidden="1" x14ac:dyDescent="0.2">
      <c r="A46" s="23"/>
      <c r="B46" s="13" t="s">
        <v>107</v>
      </c>
      <c r="C46" s="13"/>
      <c r="D46" s="17"/>
    </row>
    <row r="47" spans="1:4" hidden="1" x14ac:dyDescent="0.2">
      <c r="A47" s="23"/>
      <c r="B47" s="13"/>
      <c r="C47" s="13"/>
      <c r="D47" s="17"/>
    </row>
    <row r="48" spans="1:4" hidden="1" x14ac:dyDescent="0.2">
      <c r="A48" s="23"/>
      <c r="B48" s="13"/>
      <c r="C48" s="13"/>
      <c r="D48" s="17"/>
    </row>
    <row r="49" spans="1:4" hidden="1" x14ac:dyDescent="0.2">
      <c r="A49" s="23"/>
      <c r="B49" s="13"/>
      <c r="C49" s="13"/>
      <c r="D49" s="17"/>
    </row>
    <row r="50" spans="1:4" hidden="1" x14ac:dyDescent="0.2">
      <c r="A50" s="23"/>
      <c r="B50" s="13"/>
      <c r="C50" s="13"/>
      <c r="D50" s="17"/>
    </row>
    <row r="51" spans="1:4" hidden="1" x14ac:dyDescent="0.2">
      <c r="A51" s="23"/>
      <c r="B51" s="13"/>
      <c r="C51" s="13"/>
      <c r="D51" s="17"/>
    </row>
    <row r="52" spans="1:4" hidden="1" x14ac:dyDescent="0.2">
      <c r="A52" s="23"/>
      <c r="B52" s="13"/>
      <c r="C52" s="13"/>
      <c r="D52" s="17"/>
    </row>
    <row r="53" spans="1:4" hidden="1" x14ac:dyDescent="0.2">
      <c r="A53" s="23"/>
      <c r="B53" s="13"/>
      <c r="C53" s="13"/>
      <c r="D53" s="17"/>
    </row>
    <row r="54" spans="1:4" hidden="1" x14ac:dyDescent="0.2">
      <c r="A54" s="23"/>
      <c r="B54" s="13"/>
      <c r="C54" s="13"/>
      <c r="D54" s="17"/>
    </row>
    <row r="55" spans="1:4" hidden="1" x14ac:dyDescent="0.2">
      <c r="A55" s="23"/>
      <c r="B55" s="13"/>
      <c r="C55" s="13"/>
      <c r="D55" s="17"/>
    </row>
    <row r="56" spans="1:4" hidden="1" x14ac:dyDescent="0.2">
      <c r="A56" s="23"/>
      <c r="B56" s="13"/>
      <c r="C56" s="13"/>
      <c r="D56" s="17"/>
    </row>
    <row r="57" spans="1:4" hidden="1" x14ac:dyDescent="0.2">
      <c r="A57" s="23"/>
      <c r="B57" s="13"/>
      <c r="C57" s="13"/>
      <c r="D57" s="17"/>
    </row>
    <row r="58" spans="1:4" hidden="1" x14ac:dyDescent="0.2">
      <c r="A58" s="23"/>
      <c r="B58" s="13"/>
      <c r="C58" s="13"/>
      <c r="D58" s="17"/>
    </row>
    <row r="59" spans="1:4" hidden="1" x14ac:dyDescent="0.2">
      <c r="A59" s="23"/>
      <c r="B59" s="13"/>
      <c r="C59" s="13"/>
      <c r="D59" s="17"/>
    </row>
    <row r="60" spans="1:4" hidden="1" x14ac:dyDescent="0.2">
      <c r="A60" s="23"/>
      <c r="B60" s="13"/>
      <c r="C60" s="13"/>
      <c r="D60" s="17"/>
    </row>
    <row r="61" spans="1:4" hidden="1" x14ac:dyDescent="0.2">
      <c r="A61" s="23"/>
      <c r="B61" s="64" t="s">
        <v>21</v>
      </c>
      <c r="C61" s="64"/>
      <c r="D61" s="64"/>
    </row>
    <row r="62" spans="1:4" hidden="1" x14ac:dyDescent="0.2">
      <c r="A62" s="23"/>
      <c r="B62" s="65" t="s">
        <v>4</v>
      </c>
      <c r="C62" s="65"/>
      <c r="D62" s="65"/>
    </row>
    <row r="63" spans="1:4" hidden="1" x14ac:dyDescent="0.2">
      <c r="A63" s="23"/>
      <c r="B63" s="13"/>
      <c r="C63" s="13"/>
      <c r="D63" s="24">
        <v>2019</v>
      </c>
    </row>
    <row r="64" spans="1:4" hidden="1" x14ac:dyDescent="0.2">
      <c r="A64" s="23"/>
      <c r="B64" s="13"/>
      <c r="C64" s="13"/>
      <c r="D64" s="24"/>
    </row>
    <row r="65" spans="1:4" hidden="1" x14ac:dyDescent="0.2">
      <c r="A65" s="23" t="s">
        <v>132</v>
      </c>
      <c r="B65" s="25" t="s">
        <v>22</v>
      </c>
      <c r="C65" s="26"/>
      <c r="D65" s="20">
        <v>173875.77</v>
      </c>
    </row>
    <row r="66" spans="1:4" hidden="1" x14ac:dyDescent="0.2">
      <c r="A66" s="14" t="s">
        <v>133</v>
      </c>
      <c r="B66" s="52" t="s">
        <v>23</v>
      </c>
      <c r="C66" s="13">
        <v>166995.85</v>
      </c>
      <c r="D66" s="15"/>
    </row>
    <row r="67" spans="1:4" hidden="1" x14ac:dyDescent="0.2">
      <c r="A67" s="14" t="s">
        <v>134</v>
      </c>
      <c r="B67" s="52" t="s">
        <v>24</v>
      </c>
      <c r="C67" s="31">
        <v>2214</v>
      </c>
      <c r="D67" s="15"/>
    </row>
    <row r="68" spans="1:4" hidden="1" x14ac:dyDescent="0.2">
      <c r="A68" s="14" t="s">
        <v>135</v>
      </c>
      <c r="B68" s="52" t="s">
        <v>25</v>
      </c>
      <c r="C68" s="31">
        <v>3468.92</v>
      </c>
      <c r="D68" s="15"/>
    </row>
    <row r="69" spans="1:4" hidden="1" x14ac:dyDescent="0.2">
      <c r="A69" s="14" t="s">
        <v>137</v>
      </c>
      <c r="B69" s="52" t="s">
        <v>26</v>
      </c>
      <c r="C69" s="31">
        <v>900</v>
      </c>
      <c r="D69" s="15"/>
    </row>
    <row r="70" spans="1:4" hidden="1" x14ac:dyDescent="0.2">
      <c r="A70" s="14" t="s">
        <v>142</v>
      </c>
      <c r="B70" s="52" t="s">
        <v>27</v>
      </c>
      <c r="C70" s="31">
        <v>215</v>
      </c>
      <c r="D70" s="15"/>
    </row>
    <row r="71" spans="1:4" hidden="1" x14ac:dyDescent="0.2">
      <c r="A71" s="14"/>
      <c r="B71" s="52" t="s">
        <v>29</v>
      </c>
      <c r="C71" s="31"/>
      <c r="D71" s="15"/>
    </row>
    <row r="72" spans="1:4" hidden="1" x14ac:dyDescent="0.2">
      <c r="A72" s="14" t="s">
        <v>136</v>
      </c>
      <c r="B72" s="52" t="s">
        <v>143</v>
      </c>
      <c r="C72" s="31">
        <v>72</v>
      </c>
      <c r="D72" s="15"/>
    </row>
    <row r="73" spans="1:4" hidden="1" x14ac:dyDescent="0.2">
      <c r="A73" s="14" t="s">
        <v>141</v>
      </c>
      <c r="B73" s="47" t="s">
        <v>140</v>
      </c>
      <c r="C73" s="53">
        <v>10</v>
      </c>
      <c r="D73" s="16"/>
    </row>
    <row r="74" spans="1:4" hidden="1" x14ac:dyDescent="0.2">
      <c r="A74" s="14" t="s">
        <v>138</v>
      </c>
      <c r="B74" s="13" t="s">
        <v>139</v>
      </c>
      <c r="C74" s="31"/>
      <c r="D74" s="17">
        <v>460</v>
      </c>
    </row>
    <row r="75" spans="1:4" hidden="1" x14ac:dyDescent="0.2">
      <c r="A75" s="14" t="s">
        <v>251</v>
      </c>
      <c r="B75" s="13" t="s">
        <v>252</v>
      </c>
      <c r="C75" s="13"/>
      <c r="D75" s="17">
        <v>6.4</v>
      </c>
    </row>
    <row r="76" spans="1:4" ht="13.5" hidden="1" thickBot="1" x14ac:dyDescent="0.25">
      <c r="A76" s="14"/>
      <c r="B76" s="13"/>
      <c r="C76" s="13"/>
      <c r="D76" s="18">
        <f>SUM(D65:D75)</f>
        <v>174342.16999999998</v>
      </c>
    </row>
    <row r="77" spans="1:4" hidden="1" x14ac:dyDescent="0.2">
      <c r="A77" s="14"/>
      <c r="B77" s="13"/>
      <c r="C77" s="13"/>
      <c r="D77" s="17"/>
    </row>
    <row r="78" spans="1:4" hidden="1" x14ac:dyDescent="0.2">
      <c r="A78" s="14"/>
      <c r="B78" s="32" t="s">
        <v>254</v>
      </c>
      <c r="C78" s="13"/>
      <c r="D78" s="17"/>
    </row>
    <row r="79" spans="1:4" hidden="1" x14ac:dyDescent="0.2">
      <c r="A79" s="14" t="s">
        <v>255</v>
      </c>
      <c r="B79" s="54" t="s">
        <v>256</v>
      </c>
      <c r="C79" s="33"/>
      <c r="D79" s="20">
        <v>1010.16</v>
      </c>
    </row>
    <row r="80" spans="1:4" hidden="1" x14ac:dyDescent="0.2">
      <c r="A80" s="14"/>
      <c r="B80" s="27" t="s">
        <v>257</v>
      </c>
      <c r="C80" s="22">
        <v>535.58000000000004</v>
      </c>
      <c r="D80" s="15"/>
    </row>
    <row r="81" spans="1:4" hidden="1" x14ac:dyDescent="0.2">
      <c r="A81" s="14"/>
      <c r="B81" s="29" t="s">
        <v>258</v>
      </c>
      <c r="C81" s="34">
        <v>474.58</v>
      </c>
      <c r="D81" s="16"/>
    </row>
    <row r="82" spans="1:4" hidden="1" x14ac:dyDescent="0.2">
      <c r="A82" s="14" t="s">
        <v>259</v>
      </c>
      <c r="B82" s="13" t="s">
        <v>260</v>
      </c>
      <c r="C82" s="22"/>
      <c r="D82" s="17">
        <v>414.01</v>
      </c>
    </row>
    <row r="83" spans="1:4" ht="13.5" hidden="1" thickBot="1" x14ac:dyDescent="0.25">
      <c r="A83" s="14"/>
      <c r="B83" s="13"/>
      <c r="C83" s="22"/>
      <c r="D83" s="18">
        <f>SUM(D79:D82)</f>
        <v>1424.17</v>
      </c>
    </row>
    <row r="84" spans="1:4" hidden="1" x14ac:dyDescent="0.2">
      <c r="A84" s="14"/>
      <c r="B84" s="13"/>
      <c r="C84" s="22"/>
      <c r="D84" s="17"/>
    </row>
    <row r="85" spans="1:4" hidden="1" x14ac:dyDescent="0.2">
      <c r="A85" s="14"/>
      <c r="B85" s="32" t="s">
        <v>31</v>
      </c>
      <c r="C85" s="35"/>
      <c r="D85" s="17"/>
    </row>
    <row r="86" spans="1:4" hidden="1" x14ac:dyDescent="0.2">
      <c r="A86" s="14" t="s">
        <v>183</v>
      </c>
      <c r="B86" s="13" t="s">
        <v>184</v>
      </c>
      <c r="C86" s="13"/>
      <c r="D86" s="17">
        <v>256.2</v>
      </c>
    </row>
    <row r="87" spans="1:4" hidden="1" x14ac:dyDescent="0.2">
      <c r="A87" s="14" t="s">
        <v>146</v>
      </c>
      <c r="B87" s="13" t="s">
        <v>144</v>
      </c>
      <c r="C87" s="13"/>
      <c r="D87" s="17">
        <v>1086.07</v>
      </c>
    </row>
    <row r="88" spans="1:4" hidden="1" x14ac:dyDescent="0.2">
      <c r="A88" s="14" t="s">
        <v>152</v>
      </c>
      <c r="B88" s="13" t="s">
        <v>151</v>
      </c>
      <c r="C88" s="13"/>
      <c r="D88" s="17">
        <v>5337.5</v>
      </c>
    </row>
    <row r="89" spans="1:4" hidden="1" x14ac:dyDescent="0.2">
      <c r="A89" s="14" t="s">
        <v>154</v>
      </c>
      <c r="B89" s="13" t="s">
        <v>153</v>
      </c>
      <c r="C89" s="13"/>
      <c r="D89" s="17">
        <v>1088.24</v>
      </c>
    </row>
    <row r="90" spans="1:4" hidden="1" x14ac:dyDescent="0.2">
      <c r="A90" s="36" t="s">
        <v>145</v>
      </c>
      <c r="B90" s="37" t="s">
        <v>176</v>
      </c>
      <c r="C90" s="38"/>
      <c r="D90" s="48">
        <v>20606.7</v>
      </c>
    </row>
    <row r="91" spans="1:4" hidden="1" x14ac:dyDescent="0.2">
      <c r="A91" s="14"/>
      <c r="B91" s="27" t="s">
        <v>172</v>
      </c>
      <c r="C91" s="22">
        <v>1085.42</v>
      </c>
      <c r="D91" s="15"/>
    </row>
    <row r="92" spans="1:4" hidden="1" x14ac:dyDescent="0.2">
      <c r="A92" s="14"/>
      <c r="B92" s="27" t="s">
        <v>173</v>
      </c>
      <c r="C92" s="22">
        <v>10104.36</v>
      </c>
      <c r="D92" s="15"/>
    </row>
    <row r="93" spans="1:4" hidden="1" x14ac:dyDescent="0.2">
      <c r="A93" s="14"/>
      <c r="B93" s="27" t="s">
        <v>174</v>
      </c>
      <c r="C93" s="22">
        <v>6704.75</v>
      </c>
      <c r="D93" s="15"/>
    </row>
    <row r="94" spans="1:4" hidden="1" x14ac:dyDescent="0.2">
      <c r="A94" s="14"/>
      <c r="B94" s="29" t="s">
        <v>175</v>
      </c>
      <c r="C94" s="34">
        <v>2712.17</v>
      </c>
      <c r="D94" s="16"/>
    </row>
    <row r="95" spans="1:4" hidden="1" x14ac:dyDescent="0.2">
      <c r="A95" s="14" t="s">
        <v>147</v>
      </c>
      <c r="B95" s="13" t="s">
        <v>148</v>
      </c>
      <c r="C95" s="13"/>
      <c r="D95" s="17">
        <v>809.85</v>
      </c>
    </row>
    <row r="96" spans="1:4" hidden="1" x14ac:dyDescent="0.2">
      <c r="A96" s="14" t="s">
        <v>150</v>
      </c>
      <c r="B96" s="13" t="s">
        <v>149</v>
      </c>
      <c r="C96" s="13"/>
      <c r="D96" s="17">
        <v>2501</v>
      </c>
    </row>
    <row r="97" spans="1:4" hidden="1" x14ac:dyDescent="0.2">
      <c r="A97" s="14"/>
      <c r="B97" s="13" t="s">
        <v>39</v>
      </c>
      <c r="C97" s="13"/>
      <c r="D97" s="17">
        <v>0</v>
      </c>
    </row>
    <row r="98" spans="1:4" hidden="1" x14ac:dyDescent="0.2">
      <c r="A98" s="14" t="s">
        <v>156</v>
      </c>
      <c r="B98" s="13" t="s">
        <v>155</v>
      </c>
      <c r="C98" s="13"/>
      <c r="D98" s="17">
        <v>73.2</v>
      </c>
    </row>
    <row r="99" spans="1:4" hidden="1" x14ac:dyDescent="0.2">
      <c r="A99" s="14" t="s">
        <v>157</v>
      </c>
      <c r="B99" s="25" t="s">
        <v>178</v>
      </c>
      <c r="C99" s="33"/>
      <c r="D99" s="20">
        <v>8138.83</v>
      </c>
    </row>
    <row r="100" spans="1:4" hidden="1" x14ac:dyDescent="0.2">
      <c r="A100" s="14"/>
      <c r="B100" s="27" t="s">
        <v>158</v>
      </c>
      <c r="C100" s="22">
        <v>2628.72</v>
      </c>
      <c r="D100" s="15"/>
    </row>
    <row r="101" spans="1:4" hidden="1" x14ac:dyDescent="0.2">
      <c r="A101" s="14"/>
      <c r="B101" s="27" t="s">
        <v>177</v>
      </c>
      <c r="C101" s="22">
        <v>3026.96</v>
      </c>
      <c r="D101" s="15"/>
    </row>
    <row r="102" spans="1:4" hidden="1" x14ac:dyDescent="0.2">
      <c r="A102" s="14"/>
      <c r="B102" s="27" t="s">
        <v>159</v>
      </c>
      <c r="C102" s="22">
        <v>3117.31</v>
      </c>
      <c r="D102" s="15"/>
    </row>
    <row r="103" spans="1:4" hidden="1" x14ac:dyDescent="0.2">
      <c r="A103" s="14"/>
      <c r="B103" s="29" t="s">
        <v>160</v>
      </c>
      <c r="C103" s="34">
        <v>-634.16</v>
      </c>
      <c r="D103" s="16"/>
    </row>
    <row r="104" spans="1:4" hidden="1" x14ac:dyDescent="0.2">
      <c r="A104" s="14" t="s">
        <v>161</v>
      </c>
      <c r="B104" s="25" t="s">
        <v>179</v>
      </c>
      <c r="C104" s="33"/>
      <c r="D104" s="20">
        <v>4524.9799999999996</v>
      </c>
    </row>
    <row r="105" spans="1:4" hidden="1" x14ac:dyDescent="0.2">
      <c r="A105" s="14"/>
      <c r="B105" s="27" t="s">
        <v>162</v>
      </c>
      <c r="C105" s="22">
        <v>3802.47</v>
      </c>
      <c r="D105" s="15"/>
    </row>
    <row r="106" spans="1:4" hidden="1" x14ac:dyDescent="0.2">
      <c r="A106" s="14"/>
      <c r="B106" s="29" t="s">
        <v>163</v>
      </c>
      <c r="C106" s="34">
        <v>722.51</v>
      </c>
      <c r="D106" s="16"/>
    </row>
    <row r="107" spans="1:4" hidden="1" x14ac:dyDescent="0.2">
      <c r="A107" s="14"/>
      <c r="B107" s="13" t="s">
        <v>43</v>
      </c>
      <c r="C107" s="13"/>
      <c r="D107" s="17"/>
    </row>
    <row r="108" spans="1:4" hidden="1" x14ac:dyDescent="0.2">
      <c r="A108" s="14" t="s">
        <v>166</v>
      </c>
      <c r="B108" s="13" t="s">
        <v>180</v>
      </c>
      <c r="C108" s="13"/>
      <c r="D108" s="17">
        <v>6820.48</v>
      </c>
    </row>
    <row r="109" spans="1:4" hidden="1" x14ac:dyDescent="0.2">
      <c r="A109" s="14" t="s">
        <v>168</v>
      </c>
      <c r="B109" s="13" t="s">
        <v>167</v>
      </c>
      <c r="C109" s="13"/>
      <c r="D109" s="17">
        <v>770</v>
      </c>
    </row>
    <row r="110" spans="1:4" hidden="1" x14ac:dyDescent="0.2">
      <c r="A110" s="14" t="s">
        <v>164</v>
      </c>
      <c r="B110" s="13" t="s">
        <v>165</v>
      </c>
      <c r="C110" s="13"/>
      <c r="D110" s="17">
        <v>30</v>
      </c>
    </row>
    <row r="111" spans="1:4" hidden="1" x14ac:dyDescent="0.2">
      <c r="A111" s="14"/>
      <c r="B111" s="13" t="s">
        <v>50</v>
      </c>
      <c r="C111" s="13"/>
      <c r="D111" s="17">
        <v>0</v>
      </c>
    </row>
    <row r="112" spans="1:4" hidden="1" x14ac:dyDescent="0.2">
      <c r="A112" s="14"/>
      <c r="B112" s="13" t="s">
        <v>86</v>
      </c>
      <c r="C112" s="13"/>
      <c r="D112" s="17">
        <v>0</v>
      </c>
    </row>
    <row r="113" spans="1:4" hidden="1" x14ac:dyDescent="0.2">
      <c r="A113" s="14" t="s">
        <v>169</v>
      </c>
      <c r="B113" s="13" t="s">
        <v>182</v>
      </c>
      <c r="C113" s="13"/>
      <c r="D113" s="17">
        <v>1130.78</v>
      </c>
    </row>
    <row r="114" spans="1:4" hidden="1" x14ac:dyDescent="0.2">
      <c r="A114" s="14" t="s">
        <v>170</v>
      </c>
      <c r="B114" s="13" t="s">
        <v>220</v>
      </c>
      <c r="C114" s="13"/>
      <c r="D114" s="17">
        <v>1501</v>
      </c>
    </row>
    <row r="115" spans="1:4" hidden="1" x14ac:dyDescent="0.2">
      <c r="A115" s="14"/>
      <c r="B115" s="13" t="s">
        <v>47</v>
      </c>
      <c r="C115" s="13"/>
      <c r="D115" s="17">
        <v>0</v>
      </c>
    </row>
    <row r="116" spans="1:4" hidden="1" x14ac:dyDescent="0.2">
      <c r="A116" s="14" t="s">
        <v>187</v>
      </c>
      <c r="B116" s="13" t="s">
        <v>48</v>
      </c>
      <c r="C116" s="13"/>
      <c r="D116" s="17">
        <v>9540.4699999999993</v>
      </c>
    </row>
    <row r="117" spans="1:4" hidden="1" x14ac:dyDescent="0.2">
      <c r="A117" s="14" t="s">
        <v>190</v>
      </c>
      <c r="B117" s="13" t="s">
        <v>189</v>
      </c>
      <c r="C117" s="13"/>
      <c r="D117" s="17">
        <v>479.8</v>
      </c>
    </row>
    <row r="118" spans="1:4" hidden="1" x14ac:dyDescent="0.2">
      <c r="A118" s="14" t="s">
        <v>188</v>
      </c>
      <c r="B118" s="13" t="s">
        <v>118</v>
      </c>
      <c r="C118" s="13"/>
      <c r="D118" s="17">
        <v>400</v>
      </c>
    </row>
    <row r="119" spans="1:4" hidden="1" x14ac:dyDescent="0.2">
      <c r="A119" s="14" t="s">
        <v>192</v>
      </c>
      <c r="B119" s="13" t="s">
        <v>52</v>
      </c>
      <c r="C119" s="13"/>
      <c r="D119" s="17">
        <v>433.94</v>
      </c>
    </row>
    <row r="120" spans="1:4" hidden="1" x14ac:dyDescent="0.2">
      <c r="A120" s="14" t="s">
        <v>193</v>
      </c>
      <c r="B120" s="13" t="s">
        <v>194</v>
      </c>
      <c r="C120" s="13"/>
      <c r="D120" s="17">
        <v>1166.05</v>
      </c>
    </row>
    <row r="121" spans="1:4" hidden="1" x14ac:dyDescent="0.2">
      <c r="A121" s="14" t="s">
        <v>196</v>
      </c>
      <c r="B121" s="13" t="s">
        <v>195</v>
      </c>
      <c r="C121" s="13"/>
      <c r="D121" s="17">
        <v>362.49</v>
      </c>
    </row>
    <row r="122" spans="1:4" ht="13.5" hidden="1" thickBot="1" x14ac:dyDescent="0.25">
      <c r="A122" s="14"/>
      <c r="B122" s="13"/>
      <c r="C122" s="13"/>
      <c r="D122" s="18">
        <f>SUM(D86:D121)</f>
        <v>67057.58</v>
      </c>
    </row>
    <row r="123" spans="1:4" hidden="1" x14ac:dyDescent="0.2">
      <c r="A123" s="14"/>
      <c r="B123" s="13"/>
      <c r="C123" s="13"/>
      <c r="D123" s="17"/>
    </row>
    <row r="124" spans="1:4" hidden="1" x14ac:dyDescent="0.2">
      <c r="A124" s="14"/>
      <c r="B124" s="32" t="s">
        <v>202</v>
      </c>
      <c r="C124" s="13"/>
      <c r="D124" s="17"/>
    </row>
    <row r="125" spans="1:4" hidden="1" x14ac:dyDescent="0.2">
      <c r="A125" s="14" t="s">
        <v>198</v>
      </c>
      <c r="B125" s="13" t="s">
        <v>199</v>
      </c>
      <c r="C125" s="13"/>
      <c r="D125" s="17">
        <v>42934.38</v>
      </c>
    </row>
    <row r="126" spans="1:4" hidden="1" x14ac:dyDescent="0.2">
      <c r="A126" s="14"/>
      <c r="B126" s="25" t="s">
        <v>213</v>
      </c>
      <c r="C126" s="33"/>
      <c r="D126" s="20">
        <v>11237.21</v>
      </c>
    </row>
    <row r="127" spans="1:4" hidden="1" x14ac:dyDescent="0.2">
      <c r="A127" s="14" t="s">
        <v>203</v>
      </c>
      <c r="B127" s="27" t="s">
        <v>204</v>
      </c>
      <c r="C127" s="22">
        <v>10962.14</v>
      </c>
      <c r="D127" s="15"/>
    </row>
    <row r="128" spans="1:4" hidden="1" x14ac:dyDescent="0.2">
      <c r="A128" s="14" t="s">
        <v>209</v>
      </c>
      <c r="B128" s="27" t="s">
        <v>210</v>
      </c>
      <c r="C128" s="22">
        <v>57.74</v>
      </c>
      <c r="D128" s="15"/>
    </row>
    <row r="129" spans="1:4" hidden="1" x14ac:dyDescent="0.2">
      <c r="A129" s="14" t="s">
        <v>211</v>
      </c>
      <c r="B129" s="29" t="s">
        <v>212</v>
      </c>
      <c r="C129" s="34">
        <v>217.33</v>
      </c>
      <c r="D129" s="16"/>
    </row>
    <row r="130" spans="1:4" hidden="1" x14ac:dyDescent="0.2">
      <c r="A130" s="14" t="s">
        <v>205</v>
      </c>
      <c r="B130" s="13" t="s">
        <v>206</v>
      </c>
      <c r="C130" s="13"/>
      <c r="D130" s="17">
        <v>2856.29</v>
      </c>
    </row>
    <row r="131" spans="1:4" hidden="1" x14ac:dyDescent="0.2">
      <c r="A131" s="14"/>
      <c r="B131" s="25" t="s">
        <v>216</v>
      </c>
      <c r="C131" s="33"/>
      <c r="D131" s="20">
        <v>709</v>
      </c>
    </row>
    <row r="132" spans="1:4" hidden="1" x14ac:dyDescent="0.2">
      <c r="A132" s="14" t="s">
        <v>214</v>
      </c>
      <c r="B132" s="27" t="s">
        <v>217</v>
      </c>
      <c r="C132" s="28">
        <v>300</v>
      </c>
      <c r="D132" s="15"/>
    </row>
    <row r="133" spans="1:4" hidden="1" x14ac:dyDescent="0.2">
      <c r="A133" s="14" t="s">
        <v>218</v>
      </c>
      <c r="B133" s="27" t="s">
        <v>219</v>
      </c>
      <c r="C133" s="28">
        <v>130.4</v>
      </c>
      <c r="D133" s="15"/>
    </row>
    <row r="134" spans="1:4" hidden="1" x14ac:dyDescent="0.2">
      <c r="A134" s="14" t="s">
        <v>221</v>
      </c>
      <c r="B134" s="29" t="s">
        <v>222</v>
      </c>
      <c r="C134" s="30">
        <v>278.60000000000002</v>
      </c>
      <c r="D134" s="15"/>
    </row>
    <row r="135" spans="1:4" ht="13.5" hidden="1" thickBot="1" x14ac:dyDescent="0.25">
      <c r="A135" s="14"/>
      <c r="B135" s="13"/>
      <c r="C135" s="13"/>
      <c r="D135" s="18">
        <f>SUM(D125:D134)</f>
        <v>57736.88</v>
      </c>
    </row>
    <row r="136" spans="1:4" hidden="1" x14ac:dyDescent="0.2">
      <c r="A136" s="14"/>
      <c r="B136" s="13"/>
      <c r="C136" s="13"/>
      <c r="D136" s="17"/>
    </row>
    <row r="137" spans="1:4" hidden="1" x14ac:dyDescent="0.2">
      <c r="A137" s="14"/>
      <c r="B137" s="32" t="s">
        <v>53</v>
      </c>
      <c r="C137" s="35"/>
      <c r="D137" s="17"/>
    </row>
    <row r="138" spans="1:4" hidden="1" x14ac:dyDescent="0.2">
      <c r="A138" s="14" t="s">
        <v>225</v>
      </c>
      <c r="B138" s="25" t="s">
        <v>226</v>
      </c>
      <c r="C138" s="26"/>
      <c r="D138" s="20">
        <v>22369.23</v>
      </c>
    </row>
    <row r="139" spans="1:4" hidden="1" x14ac:dyDescent="0.2">
      <c r="A139" s="14">
        <v>1</v>
      </c>
      <c r="B139" s="27" t="s">
        <v>55</v>
      </c>
      <c r="C139" s="22">
        <v>840.42</v>
      </c>
      <c r="D139" s="15"/>
    </row>
    <row r="140" spans="1:4" hidden="1" x14ac:dyDescent="0.2">
      <c r="A140" s="14">
        <v>3</v>
      </c>
      <c r="B140" s="27" t="s">
        <v>56</v>
      </c>
      <c r="C140" s="22">
        <v>5484.23</v>
      </c>
      <c r="D140" s="15"/>
    </row>
    <row r="141" spans="1:4" hidden="1" x14ac:dyDescent="0.2">
      <c r="A141" s="14">
        <v>2</v>
      </c>
      <c r="B141" s="27" t="s">
        <v>117</v>
      </c>
      <c r="C141" s="22">
        <v>1897.32</v>
      </c>
      <c r="D141" s="15"/>
    </row>
    <row r="142" spans="1:4" hidden="1" x14ac:dyDescent="0.2">
      <c r="A142" s="14">
        <v>5</v>
      </c>
      <c r="B142" s="27" t="s">
        <v>115</v>
      </c>
      <c r="C142" s="22">
        <v>7249.67</v>
      </c>
      <c r="D142" s="15"/>
    </row>
    <row r="143" spans="1:4" hidden="1" x14ac:dyDescent="0.2">
      <c r="A143" s="39">
        <v>6</v>
      </c>
      <c r="B143" s="27" t="s">
        <v>116</v>
      </c>
      <c r="C143" s="22">
        <v>402.57</v>
      </c>
      <c r="D143" s="15"/>
    </row>
    <row r="144" spans="1:4" hidden="1" x14ac:dyDescent="0.2">
      <c r="A144" s="14">
        <v>4</v>
      </c>
      <c r="B144" s="29" t="s">
        <v>119</v>
      </c>
      <c r="C144" s="34">
        <v>6495.02</v>
      </c>
      <c r="D144" s="16"/>
    </row>
    <row r="145" spans="1:4" hidden="1" x14ac:dyDescent="0.2">
      <c r="A145" s="14"/>
      <c r="B145" s="13" t="s">
        <v>54</v>
      </c>
      <c r="C145" s="13"/>
      <c r="D145" s="17">
        <v>0</v>
      </c>
    </row>
    <row r="146" spans="1:4" hidden="1" x14ac:dyDescent="0.2">
      <c r="A146" s="14"/>
      <c r="B146" s="13" t="s">
        <v>87</v>
      </c>
      <c r="C146" s="13"/>
      <c r="D146" s="17">
        <v>0</v>
      </c>
    </row>
    <row r="147" spans="1:4" hidden="1" x14ac:dyDescent="0.2">
      <c r="A147" s="14" t="s">
        <v>227</v>
      </c>
      <c r="B147" s="25" t="s">
        <v>57</v>
      </c>
      <c r="C147" s="33"/>
      <c r="D147" s="20">
        <v>1660.53</v>
      </c>
    </row>
    <row r="148" spans="1:4" hidden="1" x14ac:dyDescent="0.2">
      <c r="A148" s="14"/>
      <c r="B148" s="27" t="s">
        <v>228</v>
      </c>
      <c r="C148" s="28">
        <v>585.6</v>
      </c>
      <c r="D148" s="15"/>
    </row>
    <row r="149" spans="1:4" hidden="1" x14ac:dyDescent="0.2">
      <c r="A149" s="14"/>
      <c r="B149" s="27" t="s">
        <v>229</v>
      </c>
      <c r="C149" s="28">
        <v>5</v>
      </c>
      <c r="D149" s="15"/>
    </row>
    <row r="150" spans="1:4" hidden="1" x14ac:dyDescent="0.2">
      <c r="A150" s="14"/>
      <c r="B150" s="27" t="s">
        <v>230</v>
      </c>
      <c r="C150" s="28">
        <v>220.82</v>
      </c>
      <c r="D150" s="15"/>
    </row>
    <row r="151" spans="1:4" hidden="1" x14ac:dyDescent="0.2">
      <c r="A151" s="14"/>
      <c r="B151" s="27" t="s">
        <v>231</v>
      </c>
      <c r="C151" s="28">
        <v>158.6</v>
      </c>
      <c r="D151" s="15"/>
    </row>
    <row r="152" spans="1:4" hidden="1" x14ac:dyDescent="0.2">
      <c r="A152" s="14"/>
      <c r="B152" s="29" t="s">
        <v>232</v>
      </c>
      <c r="C152" s="30">
        <v>690.51</v>
      </c>
      <c r="D152" s="16"/>
    </row>
    <row r="153" spans="1:4" hidden="1" x14ac:dyDescent="0.2">
      <c r="A153" s="14" t="s">
        <v>171</v>
      </c>
      <c r="B153" s="13" t="s">
        <v>88</v>
      </c>
      <c r="C153" s="13"/>
      <c r="D153" s="17">
        <v>1</v>
      </c>
    </row>
    <row r="154" spans="1:4" hidden="1" x14ac:dyDescent="0.2">
      <c r="A154" s="14" t="s">
        <v>233</v>
      </c>
      <c r="B154" s="25" t="s">
        <v>58</v>
      </c>
      <c r="C154" s="33"/>
      <c r="D154" s="20">
        <v>3128.1</v>
      </c>
    </row>
    <row r="155" spans="1:4" hidden="1" x14ac:dyDescent="0.2">
      <c r="A155" s="14"/>
      <c r="B155" s="27" t="s">
        <v>234</v>
      </c>
      <c r="C155" s="28">
        <v>2423</v>
      </c>
      <c r="D155" s="15"/>
    </row>
    <row r="156" spans="1:4" hidden="1" x14ac:dyDescent="0.2">
      <c r="A156" s="14"/>
      <c r="B156" s="27" t="s">
        <v>235</v>
      </c>
      <c r="C156" s="28">
        <v>185</v>
      </c>
      <c r="D156" s="15"/>
    </row>
    <row r="157" spans="1:4" hidden="1" x14ac:dyDescent="0.2">
      <c r="A157" s="14"/>
      <c r="B157" s="27" t="s">
        <v>236</v>
      </c>
      <c r="C157" s="28">
        <v>160.1</v>
      </c>
      <c r="D157" s="15"/>
    </row>
    <row r="158" spans="1:4" hidden="1" x14ac:dyDescent="0.2">
      <c r="A158" s="14"/>
      <c r="B158" s="29" t="s">
        <v>237</v>
      </c>
      <c r="C158" s="30">
        <v>360</v>
      </c>
      <c r="D158" s="16"/>
    </row>
    <row r="159" spans="1:4" hidden="1" x14ac:dyDescent="0.2">
      <c r="A159" s="14" t="s">
        <v>246</v>
      </c>
      <c r="B159" s="13" t="s">
        <v>247</v>
      </c>
      <c r="C159" s="13"/>
      <c r="D159" s="17">
        <v>224</v>
      </c>
    </row>
    <row r="160" spans="1:4" hidden="1" x14ac:dyDescent="0.2">
      <c r="A160" s="14" t="s">
        <v>238</v>
      </c>
      <c r="B160" s="25" t="s">
        <v>120</v>
      </c>
      <c r="C160" s="33"/>
      <c r="D160" s="20">
        <v>1729.13</v>
      </c>
    </row>
    <row r="161" spans="1:4" hidden="1" x14ac:dyDescent="0.2">
      <c r="A161" s="14"/>
      <c r="B161" s="27" t="s">
        <v>239</v>
      </c>
      <c r="C161" s="22">
        <v>1097.47</v>
      </c>
      <c r="D161" s="15"/>
    </row>
    <row r="162" spans="1:4" hidden="1" x14ac:dyDescent="0.2">
      <c r="A162" s="14"/>
      <c r="B162" s="27" t="s">
        <v>240</v>
      </c>
      <c r="C162" s="28">
        <v>50</v>
      </c>
      <c r="D162" s="15"/>
    </row>
    <row r="163" spans="1:4" hidden="1" x14ac:dyDescent="0.2">
      <c r="A163" s="14"/>
      <c r="B163" s="27" t="s">
        <v>241</v>
      </c>
      <c r="C163" s="22">
        <v>290.83</v>
      </c>
      <c r="D163" s="15"/>
    </row>
    <row r="164" spans="1:4" hidden="1" x14ac:dyDescent="0.2">
      <c r="A164" s="14"/>
      <c r="B164" s="29" t="s">
        <v>242</v>
      </c>
      <c r="C164" s="34">
        <v>290.83</v>
      </c>
      <c r="D164" s="16"/>
    </row>
    <row r="165" spans="1:4" hidden="1" x14ac:dyDescent="0.2">
      <c r="A165" s="14" t="s">
        <v>245</v>
      </c>
      <c r="B165" s="13" t="s">
        <v>244</v>
      </c>
      <c r="C165" s="13"/>
      <c r="D165" s="17">
        <v>4087</v>
      </c>
    </row>
    <row r="166" spans="1:4" hidden="1" x14ac:dyDescent="0.2">
      <c r="A166" s="14" t="s">
        <v>245</v>
      </c>
      <c r="B166" s="13" t="s">
        <v>243</v>
      </c>
      <c r="C166" s="13"/>
      <c r="D166" s="17">
        <v>1418.98</v>
      </c>
    </row>
    <row r="167" spans="1:4" hidden="1" x14ac:dyDescent="0.2">
      <c r="A167" s="14"/>
      <c r="B167" s="13" t="s">
        <v>62</v>
      </c>
      <c r="C167" s="13"/>
      <c r="D167" s="17">
        <v>0</v>
      </c>
    </row>
    <row r="168" spans="1:4" hidden="1" x14ac:dyDescent="0.2">
      <c r="A168" s="14" t="s">
        <v>185</v>
      </c>
      <c r="B168" s="13" t="s">
        <v>186</v>
      </c>
      <c r="C168" s="13"/>
      <c r="D168" s="17">
        <v>314.19</v>
      </c>
    </row>
    <row r="169" spans="1:4" hidden="1" x14ac:dyDescent="0.2">
      <c r="A169" s="14"/>
      <c r="B169" s="13" t="s">
        <v>82</v>
      </c>
      <c r="C169" s="13"/>
      <c r="D169" s="17">
        <v>0</v>
      </c>
    </row>
    <row r="170" spans="1:4" hidden="1" x14ac:dyDescent="0.2">
      <c r="A170" s="14"/>
      <c r="B170" s="13" t="s">
        <v>63</v>
      </c>
      <c r="C170" s="13"/>
      <c r="D170" s="17">
        <v>0</v>
      </c>
    </row>
    <row r="171" spans="1:4" hidden="1" x14ac:dyDescent="0.2">
      <c r="A171" s="14" t="s">
        <v>224</v>
      </c>
      <c r="B171" s="13" t="s">
        <v>80</v>
      </c>
      <c r="C171" s="13"/>
      <c r="D171" s="17">
        <v>0.24</v>
      </c>
    </row>
    <row r="172" spans="1:4" hidden="1" x14ac:dyDescent="0.2">
      <c r="A172" s="14"/>
      <c r="B172" s="13" t="s">
        <v>81</v>
      </c>
      <c r="C172" s="13"/>
      <c r="D172" s="17">
        <v>0</v>
      </c>
    </row>
    <row r="173" spans="1:4" ht="13.5" hidden="1" thickBot="1" x14ac:dyDescent="0.25">
      <c r="A173" s="14" t="s">
        <v>223</v>
      </c>
      <c r="B173" s="13" t="s">
        <v>95</v>
      </c>
      <c r="C173" s="13"/>
      <c r="D173" s="21">
        <v>203.87</v>
      </c>
    </row>
    <row r="174" spans="1:4" ht="13.5" hidden="1" thickBot="1" x14ac:dyDescent="0.25">
      <c r="A174" s="14"/>
      <c r="B174" s="13"/>
      <c r="C174" s="13"/>
      <c r="D174" s="18">
        <f>SUM(D138:D173)</f>
        <v>35136.270000000004</v>
      </c>
    </row>
    <row r="175" spans="1:4" hidden="1" x14ac:dyDescent="0.2">
      <c r="A175" s="14"/>
      <c r="B175" s="13"/>
      <c r="C175" s="13"/>
      <c r="D175" s="19"/>
    </row>
    <row r="176" spans="1:4" hidden="1" x14ac:dyDescent="0.2">
      <c r="A176" s="14"/>
      <c r="B176" s="32" t="s">
        <v>248</v>
      </c>
      <c r="C176" s="13"/>
      <c r="D176" s="19"/>
    </row>
    <row r="177" spans="1:4" hidden="1" x14ac:dyDescent="0.2">
      <c r="A177" s="14" t="s">
        <v>249</v>
      </c>
      <c r="B177" s="13" t="s">
        <v>250</v>
      </c>
      <c r="C177" s="13"/>
      <c r="D177" s="17">
        <v>210.94</v>
      </c>
    </row>
    <row r="178" spans="1:4" ht="13.5" hidden="1" thickBot="1" x14ac:dyDescent="0.25">
      <c r="A178" s="14"/>
      <c r="B178" s="13"/>
      <c r="C178" s="13"/>
      <c r="D178" s="18">
        <v>210.94</v>
      </c>
    </row>
    <row r="179" spans="1:4" hidden="1" x14ac:dyDescent="0.2">
      <c r="A179" s="14"/>
      <c r="B179" s="13"/>
      <c r="C179" s="13"/>
      <c r="D179" s="19"/>
    </row>
    <row r="180" spans="1:4" hidden="1" x14ac:dyDescent="0.2">
      <c r="A180" s="14"/>
      <c r="B180" s="13"/>
      <c r="C180" s="13"/>
      <c r="D180" s="19"/>
    </row>
    <row r="181" spans="1:4" ht="13.5" hidden="1" thickBot="1" x14ac:dyDescent="0.25">
      <c r="A181" s="14" t="s">
        <v>261</v>
      </c>
      <c r="B181" s="13" t="s">
        <v>262</v>
      </c>
      <c r="C181" s="13"/>
      <c r="D181" s="18">
        <v>2679.16</v>
      </c>
    </row>
    <row r="182" spans="1:4" hidden="1" x14ac:dyDescent="0.2">
      <c r="A182" s="14"/>
      <c r="B182" s="13"/>
      <c r="C182" s="13"/>
      <c r="D182" s="17"/>
    </row>
    <row r="183" spans="1:4" hidden="1" x14ac:dyDescent="0.2">
      <c r="A183" s="14"/>
      <c r="B183" s="13"/>
      <c r="C183" s="13"/>
      <c r="D183" s="17"/>
    </row>
    <row r="184" spans="1:4" ht="13.5" hidden="1" thickBot="1" x14ac:dyDescent="0.25">
      <c r="A184" s="14" t="s">
        <v>263</v>
      </c>
      <c r="B184" s="13" t="s">
        <v>264</v>
      </c>
      <c r="C184" s="13"/>
      <c r="D184" s="18">
        <v>4256.42</v>
      </c>
    </row>
    <row r="185" spans="1:4" hidden="1" x14ac:dyDescent="0.2">
      <c r="A185" s="14"/>
      <c r="B185" s="13"/>
      <c r="C185" s="13"/>
      <c r="D185" s="17"/>
    </row>
    <row r="186" spans="1:4" ht="13.5" hidden="1" thickBot="1" x14ac:dyDescent="0.25">
      <c r="A186" s="14"/>
      <c r="B186" s="13"/>
      <c r="C186" s="41" t="s">
        <v>253</v>
      </c>
      <c r="D186" s="18">
        <f>D76-D122-D135-D174-D178-D83-D181-D184</f>
        <v>5840.74999999998</v>
      </c>
    </row>
    <row r="187" spans="1:4" hidden="1" x14ac:dyDescent="0.2">
      <c r="A187" s="14"/>
      <c r="B187" s="13"/>
      <c r="C187" s="13"/>
      <c r="D187" s="17"/>
    </row>
    <row r="188" spans="1:4" x14ac:dyDescent="0.2">
      <c r="A188" s="14"/>
      <c r="B188" s="64" t="s">
        <v>352</v>
      </c>
      <c r="C188" s="64"/>
      <c r="D188" s="64"/>
    </row>
    <row r="189" spans="1:4" x14ac:dyDescent="0.2">
      <c r="A189" s="14"/>
      <c r="B189" s="65" t="s">
        <v>4</v>
      </c>
      <c r="C189" s="65"/>
      <c r="D189" s="65"/>
    </row>
    <row r="190" spans="1:4" ht="13.5" thickBot="1" x14ac:dyDescent="0.25">
      <c r="A190" s="14"/>
      <c r="B190" s="57"/>
      <c r="C190" s="57"/>
      <c r="D190" s="57"/>
    </row>
    <row r="191" spans="1:4" ht="13.5" thickBot="1" x14ac:dyDescent="0.25">
      <c r="A191" s="69" t="s">
        <v>265</v>
      </c>
      <c r="B191" s="70"/>
      <c r="C191" s="70"/>
      <c r="D191" s="71"/>
    </row>
    <row r="192" spans="1:4" x14ac:dyDescent="0.2">
      <c r="A192" s="14"/>
      <c r="B192" s="32"/>
      <c r="C192" s="35"/>
      <c r="D192" s="17"/>
    </row>
    <row r="193" spans="1:4" x14ac:dyDescent="0.2">
      <c r="A193" s="14"/>
      <c r="B193" s="25" t="s">
        <v>201</v>
      </c>
      <c r="C193" s="26"/>
      <c r="D193" s="20">
        <f>SUM(C194:C196)</f>
        <v>247000</v>
      </c>
    </row>
    <row r="194" spans="1:4" x14ac:dyDescent="0.2">
      <c r="A194" s="14" t="s">
        <v>268</v>
      </c>
      <c r="B194" s="27" t="s">
        <v>67</v>
      </c>
      <c r="C194" s="28">
        <v>245000</v>
      </c>
      <c r="D194" s="15"/>
    </row>
    <row r="195" spans="1:4" x14ac:dyDescent="0.2">
      <c r="A195" s="14" t="s">
        <v>141</v>
      </c>
      <c r="B195" s="27" t="s">
        <v>271</v>
      </c>
      <c r="C195" s="28">
        <v>0</v>
      </c>
      <c r="D195" s="15"/>
    </row>
    <row r="196" spans="1:4" ht="13.5" thickBot="1" x14ac:dyDescent="0.25">
      <c r="A196" s="14" t="s">
        <v>294</v>
      </c>
      <c r="B196" s="29" t="s">
        <v>320</v>
      </c>
      <c r="C196" s="30">
        <v>2000</v>
      </c>
      <c r="D196" s="16"/>
    </row>
    <row r="197" spans="1:4" hidden="1" x14ac:dyDescent="0.2">
      <c r="A197" s="14"/>
      <c r="B197" s="25" t="s">
        <v>200</v>
      </c>
      <c r="C197" s="42"/>
      <c r="D197" s="20">
        <f>SUM(C198:C203)</f>
        <v>0</v>
      </c>
    </row>
    <row r="198" spans="1:4" hidden="1" x14ac:dyDescent="0.2">
      <c r="A198" s="14" t="s">
        <v>269</v>
      </c>
      <c r="B198" s="27" t="s">
        <v>121</v>
      </c>
      <c r="C198" s="28"/>
      <c r="D198" s="15"/>
    </row>
    <row r="199" spans="1:4" hidden="1" x14ac:dyDescent="0.2">
      <c r="A199" s="14" t="s">
        <v>270</v>
      </c>
      <c r="B199" s="27" t="s">
        <v>273</v>
      </c>
      <c r="C199" s="22"/>
      <c r="D199" s="15"/>
    </row>
    <row r="200" spans="1:4" hidden="1" x14ac:dyDescent="0.2">
      <c r="A200" s="14" t="s">
        <v>272</v>
      </c>
      <c r="B200" s="27" t="s">
        <v>68</v>
      </c>
      <c r="C200" s="28"/>
      <c r="D200" s="15"/>
    </row>
    <row r="201" spans="1:4" hidden="1" x14ac:dyDescent="0.2">
      <c r="A201" s="14" t="s">
        <v>305</v>
      </c>
      <c r="B201" s="27" t="s">
        <v>306</v>
      </c>
      <c r="C201" s="28"/>
      <c r="D201" s="15"/>
    </row>
    <row r="202" spans="1:4" hidden="1" x14ac:dyDescent="0.2">
      <c r="A202" s="14"/>
      <c r="B202" s="29" t="s">
        <v>331</v>
      </c>
      <c r="C202" s="30"/>
      <c r="D202" s="16"/>
    </row>
    <row r="203" spans="1:4" hidden="1" x14ac:dyDescent="0.2">
      <c r="A203" s="14" t="s">
        <v>294</v>
      </c>
      <c r="B203" s="29" t="s">
        <v>286</v>
      </c>
      <c r="C203" s="30"/>
      <c r="D203" s="16"/>
    </row>
    <row r="204" spans="1:4" ht="13.5" hidden="1" thickBot="1" x14ac:dyDescent="0.25">
      <c r="A204" s="14"/>
      <c r="B204" s="22"/>
      <c r="C204" s="28"/>
      <c r="D204" s="17"/>
    </row>
    <row r="205" spans="1:4" ht="13.5" thickBot="1" x14ac:dyDescent="0.25">
      <c r="A205" s="14"/>
      <c r="B205" s="13"/>
      <c r="C205" s="43" t="s">
        <v>285</v>
      </c>
      <c r="D205" s="18">
        <f>SUM(D193:D203)</f>
        <v>247000</v>
      </c>
    </row>
    <row r="206" spans="1:4" ht="13.5" thickBot="1" x14ac:dyDescent="0.25">
      <c r="A206" s="14"/>
      <c r="B206" s="13"/>
      <c r="C206" s="13"/>
      <c r="D206" s="19"/>
    </row>
    <row r="207" spans="1:4" ht="13.5" thickBot="1" x14ac:dyDescent="0.25">
      <c r="A207" s="66" t="s">
        <v>266</v>
      </c>
      <c r="B207" s="67"/>
      <c r="C207" s="67"/>
      <c r="D207" s="68"/>
    </row>
    <row r="208" spans="1:4" x14ac:dyDescent="0.2">
      <c r="A208" s="14"/>
      <c r="B208" s="32" t="s">
        <v>69</v>
      </c>
      <c r="C208" s="35"/>
      <c r="D208" s="17"/>
    </row>
    <row r="209" spans="1:8" x14ac:dyDescent="0.2">
      <c r="A209" s="14" t="s">
        <v>274</v>
      </c>
      <c r="B209" s="13" t="s">
        <v>275</v>
      </c>
      <c r="C209" s="13"/>
      <c r="D209" s="17">
        <v>200</v>
      </c>
    </row>
    <row r="210" spans="1:8" hidden="1" x14ac:dyDescent="0.2">
      <c r="A210" s="14" t="s">
        <v>255</v>
      </c>
      <c r="B210" s="13" t="s">
        <v>337</v>
      </c>
      <c r="C210" s="13"/>
      <c r="D210" s="17"/>
    </row>
    <row r="211" spans="1:8" hidden="1" x14ac:dyDescent="0.2">
      <c r="A211" s="14" t="s">
        <v>338</v>
      </c>
      <c r="B211" s="13" t="s">
        <v>339</v>
      </c>
      <c r="C211" s="13"/>
      <c r="D211" s="17"/>
    </row>
    <row r="212" spans="1:8" hidden="1" x14ac:dyDescent="0.2">
      <c r="A212" s="14" t="s">
        <v>295</v>
      </c>
      <c r="B212" s="13" t="s">
        <v>287</v>
      </c>
      <c r="C212" s="13"/>
      <c r="D212" s="17"/>
    </row>
    <row r="213" spans="1:8" ht="13.5" thickBot="1" x14ac:dyDescent="0.25">
      <c r="A213" s="14" t="s">
        <v>259</v>
      </c>
      <c r="B213" s="13" t="s">
        <v>289</v>
      </c>
      <c r="C213" s="13"/>
      <c r="D213" s="17">
        <v>150</v>
      </c>
    </row>
    <row r="214" spans="1:8" ht="13.5" thickBot="1" x14ac:dyDescent="0.25">
      <c r="A214" s="14"/>
      <c r="B214" s="13"/>
      <c r="C214" s="13"/>
      <c r="D214" s="18">
        <f>SUM(D209:D213)</f>
        <v>350</v>
      </c>
    </row>
    <row r="215" spans="1:8" x14ac:dyDescent="0.2">
      <c r="A215" s="14"/>
      <c r="B215" s="32" t="s">
        <v>31</v>
      </c>
      <c r="C215" s="35"/>
      <c r="D215" s="17"/>
      <c r="H215" s="58"/>
    </row>
    <row r="216" spans="1:8" hidden="1" x14ac:dyDescent="0.2">
      <c r="A216" s="14" t="s">
        <v>183</v>
      </c>
      <c r="B216" s="13" t="s">
        <v>313</v>
      </c>
      <c r="C216" s="13"/>
      <c r="D216" s="17"/>
      <c r="H216" s="12"/>
    </row>
    <row r="217" spans="1:8" hidden="1" x14ac:dyDescent="0.2">
      <c r="A217" s="14" t="s">
        <v>344</v>
      </c>
      <c r="B217" s="13" t="s">
        <v>318</v>
      </c>
      <c r="C217" s="13"/>
      <c r="D217" s="17"/>
      <c r="H217" s="12"/>
    </row>
    <row r="218" spans="1:8" x14ac:dyDescent="0.2">
      <c r="A218" s="14" t="s">
        <v>297</v>
      </c>
      <c r="B218" s="13" t="s">
        <v>298</v>
      </c>
      <c r="C218" s="13"/>
      <c r="D218" s="17">
        <v>220</v>
      </c>
      <c r="H218" s="12"/>
    </row>
    <row r="219" spans="1:8" x14ac:dyDescent="0.2">
      <c r="A219" s="14" t="s">
        <v>317</v>
      </c>
      <c r="B219" s="13" t="s">
        <v>319</v>
      </c>
      <c r="C219" s="13"/>
      <c r="D219" s="17">
        <v>100</v>
      </c>
    </row>
    <row r="220" spans="1:8" x14ac:dyDescent="0.2">
      <c r="A220" s="14" t="s">
        <v>310</v>
      </c>
      <c r="B220" s="13" t="s">
        <v>318</v>
      </c>
      <c r="C220" s="13"/>
      <c r="D220" s="17">
        <v>3200</v>
      </c>
    </row>
    <row r="221" spans="1:8" x14ac:dyDescent="0.2">
      <c r="A221" s="36" t="s">
        <v>145</v>
      </c>
      <c r="B221" s="37" t="s">
        <v>288</v>
      </c>
      <c r="C221" s="33"/>
      <c r="D221" s="20">
        <f>SUM(C222:C236)</f>
        <v>5730</v>
      </c>
    </row>
    <row r="222" spans="1:8" hidden="1" x14ac:dyDescent="0.2">
      <c r="A222" s="14">
        <v>1</v>
      </c>
      <c r="B222" s="27" t="s">
        <v>324</v>
      </c>
      <c r="C222" s="28"/>
      <c r="D222" s="15"/>
    </row>
    <row r="223" spans="1:8" hidden="1" x14ac:dyDescent="0.2">
      <c r="A223" s="14"/>
      <c r="B223" s="27" t="s">
        <v>330</v>
      </c>
      <c r="C223" s="28"/>
      <c r="D223" s="15"/>
    </row>
    <row r="224" spans="1:8" hidden="1" x14ac:dyDescent="0.2">
      <c r="A224" s="56">
        <v>3</v>
      </c>
      <c r="B224" s="27" t="s">
        <v>334</v>
      </c>
      <c r="C224" s="28"/>
      <c r="D224" s="15"/>
    </row>
    <row r="225" spans="1:4" hidden="1" x14ac:dyDescent="0.2">
      <c r="A225" s="56">
        <v>4</v>
      </c>
      <c r="B225" s="27" t="s">
        <v>325</v>
      </c>
      <c r="C225" s="28"/>
      <c r="D225" s="15"/>
    </row>
    <row r="226" spans="1:4" x14ac:dyDescent="0.2">
      <c r="A226" s="14">
        <v>5</v>
      </c>
      <c r="B226" s="27" t="s">
        <v>312</v>
      </c>
      <c r="C226" s="28">
        <v>1800</v>
      </c>
      <c r="D226" s="15"/>
    </row>
    <row r="227" spans="1:4" hidden="1" x14ac:dyDescent="0.2">
      <c r="A227" s="14">
        <v>6</v>
      </c>
      <c r="B227" s="27" t="s">
        <v>326</v>
      </c>
      <c r="C227" s="28"/>
      <c r="D227" s="15"/>
    </row>
    <row r="228" spans="1:4" hidden="1" x14ac:dyDescent="0.2">
      <c r="A228" s="14"/>
      <c r="B228" s="27" t="s">
        <v>318</v>
      </c>
      <c r="C228" s="28"/>
      <c r="D228" s="15"/>
    </row>
    <row r="229" spans="1:4" x14ac:dyDescent="0.2">
      <c r="A229" s="14">
        <v>10</v>
      </c>
      <c r="B229" s="27" t="s">
        <v>327</v>
      </c>
      <c r="C229" s="28">
        <v>1400</v>
      </c>
      <c r="D229" s="15"/>
    </row>
    <row r="230" spans="1:4" hidden="1" x14ac:dyDescent="0.2">
      <c r="A230" s="14">
        <v>11</v>
      </c>
      <c r="B230" s="27" t="s">
        <v>328</v>
      </c>
      <c r="C230" s="28"/>
      <c r="D230" s="15"/>
    </row>
    <row r="231" spans="1:4" x14ac:dyDescent="0.2">
      <c r="A231" s="14">
        <v>12</v>
      </c>
      <c r="B231" s="27" t="s">
        <v>329</v>
      </c>
      <c r="C231" s="28">
        <v>1000</v>
      </c>
      <c r="D231" s="15"/>
    </row>
    <row r="232" spans="1:4" x14ac:dyDescent="0.2">
      <c r="A232" s="14">
        <v>14</v>
      </c>
      <c r="B232" s="27" t="s">
        <v>341</v>
      </c>
      <c r="C232" s="28">
        <v>570</v>
      </c>
      <c r="D232" s="15"/>
    </row>
    <row r="233" spans="1:4" x14ac:dyDescent="0.2">
      <c r="A233" s="14">
        <v>17</v>
      </c>
      <c r="B233" s="27" t="s">
        <v>342</v>
      </c>
      <c r="C233" s="28">
        <v>950</v>
      </c>
      <c r="D233" s="15"/>
    </row>
    <row r="234" spans="1:4" x14ac:dyDescent="0.2">
      <c r="A234" s="14">
        <v>20</v>
      </c>
      <c r="B234" s="29" t="s">
        <v>343</v>
      </c>
      <c r="C234" s="30">
        <v>10</v>
      </c>
      <c r="D234" s="16"/>
    </row>
    <row r="235" spans="1:4" hidden="1" x14ac:dyDescent="0.2">
      <c r="A235" s="14"/>
      <c r="B235" s="27"/>
      <c r="C235" s="28"/>
      <c r="D235" s="15"/>
    </row>
    <row r="236" spans="1:4" hidden="1" x14ac:dyDescent="0.2">
      <c r="A236" s="14"/>
      <c r="B236" s="29"/>
      <c r="C236" s="30"/>
      <c r="D236" s="16"/>
    </row>
    <row r="237" spans="1:4" x14ac:dyDescent="0.2">
      <c r="A237" s="14" t="s">
        <v>146</v>
      </c>
      <c r="B237" s="13" t="s">
        <v>355</v>
      </c>
      <c r="C237" s="13"/>
      <c r="D237" s="17">
        <v>860</v>
      </c>
    </row>
    <row r="238" spans="1:4" x14ac:dyDescent="0.2">
      <c r="A238" s="14" t="s">
        <v>340</v>
      </c>
      <c r="B238" s="13" t="s">
        <v>296</v>
      </c>
      <c r="C238" s="13"/>
      <c r="D238" s="17">
        <v>160</v>
      </c>
    </row>
    <row r="239" spans="1:4" hidden="1" x14ac:dyDescent="0.2">
      <c r="A239" s="14"/>
      <c r="B239" s="27" t="s">
        <v>276</v>
      </c>
      <c r="C239" s="28"/>
      <c r="D239" s="15"/>
    </row>
    <row r="240" spans="1:4" hidden="1" x14ac:dyDescent="0.2">
      <c r="A240" s="14"/>
      <c r="B240" s="29" t="s">
        <v>277</v>
      </c>
      <c r="C240" s="30"/>
      <c r="D240" s="16"/>
    </row>
    <row r="241" spans="1:4" hidden="1" x14ac:dyDescent="0.2">
      <c r="A241" s="14"/>
      <c r="B241" s="29" t="s">
        <v>278</v>
      </c>
      <c r="C241" s="30"/>
      <c r="D241" s="16"/>
    </row>
    <row r="242" spans="1:4" hidden="1" x14ac:dyDescent="0.2">
      <c r="A242" s="14" t="s">
        <v>154</v>
      </c>
      <c r="B242" s="13" t="s">
        <v>296</v>
      </c>
      <c r="C242" s="22"/>
      <c r="D242" s="17"/>
    </row>
    <row r="243" spans="1:4" hidden="1" x14ac:dyDescent="0.2">
      <c r="A243" s="14" t="s">
        <v>322</v>
      </c>
      <c r="B243" s="13" t="s">
        <v>332</v>
      </c>
      <c r="C243" s="22"/>
      <c r="D243" s="17"/>
    </row>
    <row r="244" spans="1:4" x14ac:dyDescent="0.2">
      <c r="A244" s="14" t="s">
        <v>150</v>
      </c>
      <c r="B244" s="13" t="s">
        <v>354</v>
      </c>
      <c r="C244" s="13"/>
      <c r="D244" s="17">
        <v>2340</v>
      </c>
    </row>
    <row r="245" spans="1:4" hidden="1" x14ac:dyDescent="0.2">
      <c r="A245" s="14" t="s">
        <v>311</v>
      </c>
      <c r="B245" s="13" t="s">
        <v>333</v>
      </c>
      <c r="C245" s="13"/>
      <c r="D245" s="17"/>
    </row>
    <row r="246" spans="1:4" hidden="1" x14ac:dyDescent="0.2">
      <c r="A246" s="14"/>
      <c r="B246" s="13" t="s">
        <v>77</v>
      </c>
      <c r="C246" s="13"/>
      <c r="D246" s="17">
        <v>0</v>
      </c>
    </row>
    <row r="247" spans="1:4" x14ac:dyDescent="0.2">
      <c r="A247" s="14" t="s">
        <v>157</v>
      </c>
      <c r="B247" s="25" t="s">
        <v>41</v>
      </c>
      <c r="C247" s="33"/>
      <c r="D247" s="20">
        <f>SUM(C248:C250)</f>
        <v>7100</v>
      </c>
    </row>
    <row r="248" spans="1:4" x14ac:dyDescent="0.2">
      <c r="A248" s="14"/>
      <c r="B248" s="27" t="s">
        <v>345</v>
      </c>
      <c r="C248" s="28">
        <v>3000</v>
      </c>
      <c r="D248" s="15"/>
    </row>
    <row r="249" spans="1:4" x14ac:dyDescent="0.2">
      <c r="A249" s="14"/>
      <c r="B249" s="27" t="s">
        <v>177</v>
      </c>
      <c r="C249" s="28">
        <v>1500</v>
      </c>
      <c r="D249" s="15"/>
    </row>
    <row r="250" spans="1:4" x14ac:dyDescent="0.2">
      <c r="A250" s="14"/>
      <c r="B250" s="27" t="s">
        <v>159</v>
      </c>
      <c r="C250" s="28">
        <v>2600</v>
      </c>
      <c r="D250" s="15"/>
    </row>
    <row r="251" spans="1:4" x14ac:dyDescent="0.2">
      <c r="A251" s="14"/>
      <c r="B251" s="29" t="s">
        <v>160</v>
      </c>
      <c r="C251" s="34"/>
      <c r="D251" s="16"/>
    </row>
    <row r="252" spans="1:4" x14ac:dyDescent="0.2">
      <c r="A252" s="14" t="s">
        <v>161</v>
      </c>
      <c r="B252" s="25" t="s">
        <v>125</v>
      </c>
      <c r="C252" s="33"/>
      <c r="D252" s="20">
        <f>SUM(C253:C254)</f>
        <v>2500</v>
      </c>
    </row>
    <row r="253" spans="1:4" x14ac:dyDescent="0.2">
      <c r="A253" s="14"/>
      <c r="B253" s="29" t="s">
        <v>162</v>
      </c>
      <c r="C253" s="30">
        <v>2500</v>
      </c>
      <c r="D253" s="16"/>
    </row>
    <row r="254" spans="1:4" hidden="1" x14ac:dyDescent="0.2">
      <c r="A254" s="14"/>
      <c r="B254" s="29" t="s">
        <v>163</v>
      </c>
      <c r="C254" s="30"/>
      <c r="D254" s="16"/>
    </row>
    <row r="255" spans="1:4" hidden="1" x14ac:dyDescent="0.2">
      <c r="A255" s="14"/>
      <c r="B255" s="13" t="s">
        <v>43</v>
      </c>
      <c r="C255" s="13"/>
      <c r="D255" s="17"/>
    </row>
    <row r="256" spans="1:4" x14ac:dyDescent="0.2">
      <c r="A256" s="14" t="s">
        <v>279</v>
      </c>
      <c r="B256" s="13" t="s">
        <v>75</v>
      </c>
      <c r="C256" s="13"/>
      <c r="D256" s="17">
        <v>161000</v>
      </c>
    </row>
    <row r="257" spans="1:4" hidden="1" x14ac:dyDescent="0.2">
      <c r="A257" s="14" t="s">
        <v>169</v>
      </c>
      <c r="B257" s="13" t="s">
        <v>290</v>
      </c>
      <c r="C257" s="13"/>
      <c r="D257" s="17"/>
    </row>
    <row r="258" spans="1:4" hidden="1" x14ac:dyDescent="0.2">
      <c r="A258" s="14" t="s">
        <v>171</v>
      </c>
      <c r="B258" s="13" t="s">
        <v>88</v>
      </c>
      <c r="C258" s="13"/>
      <c r="D258" s="17">
        <v>0</v>
      </c>
    </row>
    <row r="259" spans="1:4" x14ac:dyDescent="0.2">
      <c r="A259" s="14" t="s">
        <v>181</v>
      </c>
      <c r="B259" s="13" t="s">
        <v>351</v>
      </c>
      <c r="C259" s="13"/>
      <c r="D259" s="17">
        <v>170</v>
      </c>
    </row>
    <row r="260" spans="1:4" x14ac:dyDescent="0.2">
      <c r="A260" s="14" t="s">
        <v>169</v>
      </c>
      <c r="B260" s="13" t="s">
        <v>290</v>
      </c>
      <c r="C260" s="13"/>
      <c r="D260" s="17">
        <v>20</v>
      </c>
    </row>
    <row r="261" spans="1:4" hidden="1" x14ac:dyDescent="0.2">
      <c r="A261" s="14" t="s">
        <v>166</v>
      </c>
      <c r="B261" s="13" t="s">
        <v>180</v>
      </c>
      <c r="C261" s="13"/>
      <c r="D261" s="59"/>
    </row>
    <row r="262" spans="1:4" x14ac:dyDescent="0.2">
      <c r="A262" s="14" t="s">
        <v>170</v>
      </c>
      <c r="B262" s="13" t="s">
        <v>315</v>
      </c>
      <c r="C262" s="13"/>
      <c r="D262" s="17">
        <v>850</v>
      </c>
    </row>
    <row r="263" spans="1:4" ht="12" customHeight="1" x14ac:dyDescent="0.2">
      <c r="A263" s="14"/>
      <c r="B263" s="25" t="s">
        <v>124</v>
      </c>
      <c r="C263" s="33"/>
      <c r="D263" s="20">
        <f>SUM(C264)</f>
        <v>500</v>
      </c>
    </row>
    <row r="264" spans="1:4" ht="13.5" thickBot="1" x14ac:dyDescent="0.25">
      <c r="A264" s="39" t="s">
        <v>191</v>
      </c>
      <c r="B264" s="29" t="s">
        <v>336</v>
      </c>
      <c r="C264" s="30">
        <v>500</v>
      </c>
      <c r="D264" s="16"/>
    </row>
    <row r="265" spans="1:4" ht="13.5" hidden="1" thickBot="1" x14ac:dyDescent="0.25">
      <c r="A265" s="14" t="s">
        <v>218</v>
      </c>
      <c r="B265" s="13" t="s">
        <v>307</v>
      </c>
      <c r="C265" s="28"/>
      <c r="D265" s="17"/>
    </row>
    <row r="266" spans="1:4" ht="13.5" hidden="1" thickBot="1" x14ac:dyDescent="0.25">
      <c r="A266" s="14" t="s">
        <v>221</v>
      </c>
      <c r="B266" s="13" t="s">
        <v>291</v>
      </c>
      <c r="C266" s="13"/>
      <c r="D266" s="17"/>
    </row>
    <row r="267" spans="1:4" ht="13.5" hidden="1" thickBot="1" x14ac:dyDescent="0.25">
      <c r="A267" s="14"/>
      <c r="B267" s="13" t="s">
        <v>52</v>
      </c>
      <c r="C267" s="13"/>
      <c r="D267" s="17">
        <v>0</v>
      </c>
    </row>
    <row r="268" spans="1:4" ht="13.5" thickBot="1" x14ac:dyDescent="0.25">
      <c r="A268" s="14"/>
      <c r="B268" s="13"/>
      <c r="C268" s="13"/>
      <c r="D268" s="18">
        <f>SUM(D216:D267)</f>
        <v>184750</v>
      </c>
    </row>
    <row r="269" spans="1:4" hidden="1" x14ac:dyDescent="0.2">
      <c r="A269" s="14"/>
      <c r="B269" s="32" t="s">
        <v>292</v>
      </c>
      <c r="C269" s="13"/>
      <c r="D269" s="19"/>
    </row>
    <row r="270" spans="1:4" hidden="1" x14ac:dyDescent="0.2">
      <c r="A270" s="14" t="s">
        <v>299</v>
      </c>
      <c r="B270" s="25" t="s">
        <v>300</v>
      </c>
      <c r="C270" s="33"/>
      <c r="D270" s="20">
        <f>SUM(C272)</f>
        <v>0</v>
      </c>
    </row>
    <row r="271" spans="1:4" hidden="1" x14ac:dyDescent="0.2">
      <c r="A271" s="14"/>
      <c r="B271" s="27" t="s">
        <v>301</v>
      </c>
      <c r="C271" s="28"/>
      <c r="D271" s="44"/>
    </row>
    <row r="272" spans="1:4" hidden="1" x14ac:dyDescent="0.2">
      <c r="A272" s="14"/>
      <c r="B272" s="29" t="s">
        <v>302</v>
      </c>
      <c r="C272" s="30">
        <v>0</v>
      </c>
      <c r="D272" s="45"/>
    </row>
    <row r="273" spans="1:4" ht="13.5" hidden="1" thickBot="1" x14ac:dyDescent="0.25">
      <c r="A273" s="14"/>
      <c r="B273" s="13"/>
      <c r="C273" s="13"/>
      <c r="D273" s="46">
        <f>D270</f>
        <v>0</v>
      </c>
    </row>
    <row r="274" spans="1:4" hidden="1" x14ac:dyDescent="0.2">
      <c r="A274" s="14"/>
      <c r="B274" s="13"/>
      <c r="C274" s="13"/>
      <c r="D274" s="17"/>
    </row>
    <row r="275" spans="1:4" x14ac:dyDescent="0.2">
      <c r="A275" s="14"/>
      <c r="B275" s="32" t="s">
        <v>202</v>
      </c>
      <c r="C275" s="13"/>
      <c r="D275" s="17"/>
    </row>
    <row r="276" spans="1:4" x14ac:dyDescent="0.2">
      <c r="A276" s="14" t="s">
        <v>198</v>
      </c>
      <c r="B276" s="13" t="s">
        <v>199</v>
      </c>
      <c r="C276" s="13"/>
      <c r="D276" s="17">
        <v>37000</v>
      </c>
    </row>
    <row r="277" spans="1:4" x14ac:dyDescent="0.2">
      <c r="A277" s="14"/>
      <c r="B277" s="25" t="s">
        <v>213</v>
      </c>
      <c r="C277" s="33"/>
      <c r="D277" s="20">
        <f>SUM(C278:C280)</f>
        <v>9690</v>
      </c>
    </row>
    <row r="278" spans="1:4" x14ac:dyDescent="0.2">
      <c r="A278" s="14" t="s">
        <v>203</v>
      </c>
      <c r="B278" s="27" t="s">
        <v>357</v>
      </c>
      <c r="C278" s="28">
        <v>9500</v>
      </c>
      <c r="D278" s="15"/>
    </row>
    <row r="279" spans="1:4" hidden="1" x14ac:dyDescent="0.2">
      <c r="A279" s="14" t="s">
        <v>209</v>
      </c>
      <c r="B279" s="27" t="s">
        <v>210</v>
      </c>
      <c r="C279" s="28"/>
      <c r="D279" s="15"/>
    </row>
    <row r="280" spans="1:4" x14ac:dyDescent="0.2">
      <c r="A280" s="14" t="s">
        <v>211</v>
      </c>
      <c r="B280" s="47" t="s">
        <v>212</v>
      </c>
      <c r="C280" s="30">
        <v>190</v>
      </c>
      <c r="D280" s="16"/>
    </row>
    <row r="281" spans="1:4" x14ac:dyDescent="0.2">
      <c r="A281" s="14"/>
      <c r="B281" s="25" t="s">
        <v>206</v>
      </c>
      <c r="C281" s="33"/>
      <c r="D281" s="20">
        <f>SUM(C282:C283)</f>
        <v>3800</v>
      </c>
    </row>
    <row r="282" spans="1:4" x14ac:dyDescent="0.2">
      <c r="A282" s="14" t="s">
        <v>205</v>
      </c>
      <c r="B282" s="27" t="s">
        <v>206</v>
      </c>
      <c r="C282" s="28">
        <v>3400</v>
      </c>
      <c r="D282" s="15"/>
    </row>
    <row r="283" spans="1:4" x14ac:dyDescent="0.2">
      <c r="A283" s="14" t="s">
        <v>207</v>
      </c>
      <c r="B283" s="29" t="s">
        <v>208</v>
      </c>
      <c r="C283" s="30">
        <v>400</v>
      </c>
      <c r="D283" s="16"/>
    </row>
    <row r="284" spans="1:4" hidden="1" x14ac:dyDescent="0.2">
      <c r="A284" s="14" t="s">
        <v>218</v>
      </c>
      <c r="B284" s="13" t="s">
        <v>307</v>
      </c>
      <c r="C284" s="28"/>
      <c r="D284" s="17"/>
    </row>
    <row r="285" spans="1:4" x14ac:dyDescent="0.2">
      <c r="A285" s="14"/>
      <c r="B285" s="25" t="s">
        <v>316</v>
      </c>
      <c r="C285" s="55"/>
      <c r="D285" s="20">
        <f>SUM(C286:C289)</f>
        <v>3300</v>
      </c>
    </row>
    <row r="286" spans="1:4" hidden="1" x14ac:dyDescent="0.2">
      <c r="A286" s="14" t="s">
        <v>303</v>
      </c>
      <c r="B286" s="27" t="s">
        <v>304</v>
      </c>
      <c r="C286" s="28"/>
      <c r="D286" s="15"/>
    </row>
    <row r="287" spans="1:4" x14ac:dyDescent="0.2">
      <c r="A287" s="14" t="s">
        <v>321</v>
      </c>
      <c r="B287" s="27" t="s">
        <v>307</v>
      </c>
      <c r="C287" s="28">
        <v>100</v>
      </c>
      <c r="D287" s="15"/>
    </row>
    <row r="288" spans="1:4" x14ac:dyDescent="0.2">
      <c r="A288" s="14" t="s">
        <v>221</v>
      </c>
      <c r="B288" s="27" t="s">
        <v>335</v>
      </c>
      <c r="C288" s="28">
        <v>200</v>
      </c>
      <c r="D288" s="15"/>
    </row>
    <row r="289" spans="1:4" ht="12.75" customHeight="1" x14ac:dyDescent="0.2">
      <c r="A289" s="14" t="s">
        <v>214</v>
      </c>
      <c r="B289" s="29" t="s">
        <v>356</v>
      </c>
      <c r="C289" s="30">
        <v>3000</v>
      </c>
      <c r="D289" s="16"/>
    </row>
    <row r="290" spans="1:4" ht="13.5" thickBot="1" x14ac:dyDescent="0.25">
      <c r="A290" s="14"/>
      <c r="B290" s="13"/>
      <c r="C290" s="13"/>
      <c r="D290" s="46">
        <f>SUM(D276:D289)</f>
        <v>53790</v>
      </c>
    </row>
    <row r="291" spans="1:4" hidden="1" x14ac:dyDescent="0.2">
      <c r="A291" s="14"/>
      <c r="B291" s="13"/>
      <c r="C291" s="13"/>
      <c r="D291" s="17"/>
    </row>
    <row r="292" spans="1:4" x14ac:dyDescent="0.2">
      <c r="A292" s="14"/>
      <c r="B292" s="32" t="s">
        <v>53</v>
      </c>
      <c r="C292" s="35"/>
      <c r="D292" s="17"/>
    </row>
    <row r="293" spans="1:4" hidden="1" x14ac:dyDescent="0.2">
      <c r="A293" s="14" t="s">
        <v>185</v>
      </c>
      <c r="B293" s="13" t="s">
        <v>314</v>
      </c>
      <c r="C293" s="13"/>
      <c r="D293" s="17">
        <v>0</v>
      </c>
    </row>
    <row r="294" spans="1:4" hidden="1" x14ac:dyDescent="0.2">
      <c r="A294" s="14" t="s">
        <v>214</v>
      </c>
      <c r="B294" s="13" t="s">
        <v>215</v>
      </c>
      <c r="C294" s="13"/>
      <c r="D294" s="17"/>
    </row>
    <row r="295" spans="1:4" x14ac:dyDescent="0.2">
      <c r="A295" s="14"/>
      <c r="B295" s="25" t="s">
        <v>226</v>
      </c>
      <c r="C295" s="33"/>
      <c r="D295" s="20">
        <f>C296</f>
        <v>150</v>
      </c>
    </row>
    <row r="296" spans="1:4" x14ac:dyDescent="0.2">
      <c r="A296" s="14" t="s">
        <v>225</v>
      </c>
      <c r="B296" s="29" t="s">
        <v>280</v>
      </c>
      <c r="C296" s="30">
        <v>150</v>
      </c>
      <c r="D296" s="16"/>
    </row>
    <row r="297" spans="1:4" hidden="1" x14ac:dyDescent="0.2">
      <c r="A297" s="14" t="s">
        <v>281</v>
      </c>
      <c r="B297" s="29" t="s">
        <v>282</v>
      </c>
      <c r="C297" s="30"/>
      <c r="D297" s="16"/>
    </row>
    <row r="298" spans="1:4" hidden="1" x14ac:dyDescent="0.2">
      <c r="A298" s="14" t="s">
        <v>197</v>
      </c>
      <c r="B298" s="13" t="s">
        <v>129</v>
      </c>
      <c r="C298" s="13"/>
      <c r="D298" s="17"/>
    </row>
    <row r="299" spans="1:4" hidden="1" x14ac:dyDescent="0.2">
      <c r="A299" s="14" t="s">
        <v>171</v>
      </c>
      <c r="B299" s="13" t="s">
        <v>88</v>
      </c>
      <c r="C299" s="13"/>
      <c r="D299" s="17"/>
    </row>
    <row r="300" spans="1:4" hidden="1" x14ac:dyDescent="0.2">
      <c r="A300" s="14" t="s">
        <v>323</v>
      </c>
      <c r="B300" s="13" t="s">
        <v>128</v>
      </c>
      <c r="C300" s="13"/>
      <c r="D300" s="17"/>
    </row>
    <row r="301" spans="1:4" x14ac:dyDescent="0.2">
      <c r="A301" s="14" t="s">
        <v>308</v>
      </c>
      <c r="B301" s="13" t="s">
        <v>80</v>
      </c>
      <c r="C301" s="13"/>
      <c r="D301" s="17">
        <v>2</v>
      </c>
    </row>
    <row r="302" spans="1:4" x14ac:dyDescent="0.2">
      <c r="A302" s="14" t="s">
        <v>227</v>
      </c>
      <c r="B302" s="13" t="s">
        <v>309</v>
      </c>
      <c r="C302" s="13"/>
      <c r="D302" s="17">
        <v>100</v>
      </c>
    </row>
    <row r="303" spans="1:4" x14ac:dyDescent="0.2">
      <c r="A303" s="14" t="s">
        <v>283</v>
      </c>
      <c r="B303" s="13" t="s">
        <v>127</v>
      </c>
      <c r="C303" s="13"/>
      <c r="D303" s="17">
        <v>1200</v>
      </c>
    </row>
    <row r="304" spans="1:4" x14ac:dyDescent="0.2">
      <c r="A304" s="14" t="s">
        <v>346</v>
      </c>
      <c r="B304" s="13" t="s">
        <v>347</v>
      </c>
      <c r="C304" s="13"/>
      <c r="D304" s="17">
        <v>570</v>
      </c>
    </row>
    <row r="305" spans="1:4" x14ac:dyDescent="0.2">
      <c r="A305" s="14" t="s">
        <v>284</v>
      </c>
      <c r="B305" s="13" t="s">
        <v>126</v>
      </c>
      <c r="C305" s="13"/>
      <c r="D305" s="17">
        <v>200</v>
      </c>
    </row>
    <row r="306" spans="1:4" x14ac:dyDescent="0.2">
      <c r="A306" s="14" t="s">
        <v>323</v>
      </c>
      <c r="B306" s="13" t="s">
        <v>348</v>
      </c>
      <c r="C306" s="13"/>
      <c r="D306" s="17">
        <v>330</v>
      </c>
    </row>
    <row r="307" spans="1:4" ht="13.5" thickBot="1" x14ac:dyDescent="0.25">
      <c r="A307" s="14" t="s">
        <v>349</v>
      </c>
      <c r="B307" s="13" t="s">
        <v>350</v>
      </c>
      <c r="C307" s="13"/>
      <c r="D307" s="17">
        <v>100</v>
      </c>
    </row>
    <row r="308" spans="1:4" ht="13.5" thickBot="1" x14ac:dyDescent="0.25">
      <c r="A308" s="14"/>
      <c r="B308" s="13"/>
      <c r="C308" s="13"/>
      <c r="D308" s="18">
        <f>SUM(D293:D307)</f>
        <v>2652</v>
      </c>
    </row>
    <row r="309" spans="1:4" x14ac:dyDescent="0.2">
      <c r="A309" s="14"/>
      <c r="B309" s="32" t="s">
        <v>248</v>
      </c>
      <c r="C309" s="13"/>
      <c r="D309" s="19"/>
    </row>
    <row r="310" spans="1:4" x14ac:dyDescent="0.2">
      <c r="A310" s="14"/>
      <c r="B310" s="13" t="s">
        <v>252</v>
      </c>
      <c r="C310" s="13"/>
      <c r="D310" s="17"/>
    </row>
    <row r="311" spans="1:4" ht="13.5" thickBot="1" x14ac:dyDescent="0.25">
      <c r="A311" s="14" t="s">
        <v>249</v>
      </c>
      <c r="B311" s="13" t="s">
        <v>293</v>
      </c>
      <c r="C311" s="13"/>
      <c r="D311" s="17">
        <v>120</v>
      </c>
    </row>
    <row r="312" spans="1:4" ht="13.5" thickBot="1" x14ac:dyDescent="0.25">
      <c r="A312" s="14"/>
      <c r="B312" s="13"/>
      <c r="C312" s="13"/>
      <c r="D312" s="18">
        <f>SUM(D310:D311)</f>
        <v>120</v>
      </c>
    </row>
    <row r="313" spans="1:4" hidden="1" x14ac:dyDescent="0.2">
      <c r="A313" s="14"/>
      <c r="B313" s="13"/>
      <c r="C313" s="13"/>
      <c r="D313" s="19"/>
    </row>
    <row r="314" spans="1:4" ht="13.5" thickBot="1" x14ac:dyDescent="0.25">
      <c r="A314" s="14"/>
      <c r="B314" s="32"/>
      <c r="C314" s="13"/>
      <c r="D314" s="19"/>
    </row>
    <row r="315" spans="1:4" ht="13.5" thickBot="1" x14ac:dyDescent="0.25">
      <c r="A315" s="14" t="s">
        <v>261</v>
      </c>
      <c r="B315" s="35" t="s">
        <v>262</v>
      </c>
      <c r="C315" s="13"/>
      <c r="D315" s="18">
        <v>500</v>
      </c>
    </row>
    <row r="316" spans="1:4" ht="13.5" thickBot="1" x14ac:dyDescent="0.25">
      <c r="A316" s="14"/>
      <c r="B316" s="13"/>
      <c r="C316" s="13"/>
      <c r="D316" s="17"/>
    </row>
    <row r="317" spans="1:4" ht="13.5" hidden="1" thickBot="1" x14ac:dyDescent="0.25">
      <c r="A317" s="14"/>
      <c r="B317" s="13"/>
      <c r="C317" s="13"/>
      <c r="D317" s="17"/>
    </row>
    <row r="318" spans="1:4" ht="13.5" thickBot="1" x14ac:dyDescent="0.25">
      <c r="A318" s="14" t="s">
        <v>263</v>
      </c>
      <c r="B318" s="35" t="s">
        <v>264</v>
      </c>
      <c r="C318" s="13"/>
      <c r="D318" s="18">
        <v>3130</v>
      </c>
    </row>
    <row r="319" spans="1:4" ht="13.5" thickBot="1" x14ac:dyDescent="0.25">
      <c r="A319" s="14"/>
      <c r="B319" s="13"/>
      <c r="C319" s="13"/>
      <c r="D319" s="13"/>
    </row>
    <row r="320" spans="1:4" ht="13.5" thickBot="1" x14ac:dyDescent="0.25">
      <c r="A320" s="14"/>
      <c r="B320" s="13"/>
      <c r="C320" s="40" t="s">
        <v>267</v>
      </c>
      <c r="D320" s="18">
        <f>D318+D315+D312+D308+D290+D268+D214+D273</f>
        <v>245292</v>
      </c>
    </row>
    <row r="321" spans="1:4" ht="13.5" thickBot="1" x14ac:dyDescent="0.25">
      <c r="A321" s="14"/>
      <c r="B321" s="13"/>
      <c r="C321" s="13"/>
      <c r="D321" s="17"/>
    </row>
    <row r="322" spans="1:4" ht="13.5" thickBot="1" x14ac:dyDescent="0.25">
      <c r="A322" s="14"/>
      <c r="B322" s="13"/>
      <c r="C322" s="41" t="s">
        <v>253</v>
      </c>
      <c r="D322" s="18">
        <f>D205-D320</f>
        <v>1708</v>
      </c>
    </row>
    <row r="323" spans="1:4" x14ac:dyDescent="0.2">
      <c r="A323" s="14"/>
      <c r="B323" s="13"/>
      <c r="C323" s="13"/>
      <c r="D323" s="13"/>
    </row>
    <row r="324" spans="1:4" x14ac:dyDescent="0.2">
      <c r="A324" s="14"/>
      <c r="B324" s="13"/>
      <c r="C324" s="13"/>
      <c r="D324" s="17"/>
    </row>
    <row r="325" spans="1:4" x14ac:dyDescent="0.2">
      <c r="A325" s="14"/>
      <c r="B325" s="13"/>
      <c r="C325" s="13"/>
      <c r="D325" s="13"/>
    </row>
    <row r="326" spans="1:4" x14ac:dyDescent="0.2">
      <c r="A326" s="14"/>
      <c r="B326" s="13"/>
      <c r="C326" s="13"/>
      <c r="D326" s="17"/>
    </row>
    <row r="327" spans="1:4" x14ac:dyDescent="0.2">
      <c r="A327" s="14"/>
      <c r="B327" s="13"/>
      <c r="C327" s="13"/>
      <c r="D327" s="13"/>
    </row>
    <row r="328" spans="1:4" x14ac:dyDescent="0.2">
      <c r="A328" s="14"/>
      <c r="B328" s="13"/>
      <c r="C328" s="13"/>
      <c r="D328" s="13"/>
    </row>
    <row r="329" spans="1:4" x14ac:dyDescent="0.2">
      <c r="A329" s="14"/>
      <c r="B329" s="13"/>
      <c r="C329" s="13"/>
      <c r="D329" s="13"/>
    </row>
    <row r="330" spans="1:4" x14ac:dyDescent="0.2">
      <c r="A330" s="14"/>
      <c r="B330" s="13"/>
      <c r="C330" s="13"/>
      <c r="D330" s="13"/>
    </row>
    <row r="331" spans="1:4" x14ac:dyDescent="0.2">
      <c r="A331" s="14"/>
      <c r="B331" s="13"/>
      <c r="C331" s="13"/>
      <c r="D331" s="13"/>
    </row>
    <row r="332" spans="1:4" x14ac:dyDescent="0.2">
      <c r="A332" s="14"/>
      <c r="B332" s="13"/>
      <c r="C332" s="13"/>
      <c r="D332" s="13"/>
    </row>
    <row r="333" spans="1:4" x14ac:dyDescent="0.2">
      <c r="A333" s="14"/>
      <c r="B333" s="13"/>
      <c r="C333" s="13"/>
      <c r="D333" s="13"/>
    </row>
    <row r="334" spans="1:4" x14ac:dyDescent="0.2">
      <c r="A334" s="14"/>
      <c r="B334" s="13"/>
      <c r="C334" s="13"/>
      <c r="D334" s="13"/>
    </row>
    <row r="335" spans="1:4" x14ac:dyDescent="0.2">
      <c r="A335" s="14"/>
      <c r="B335" s="13"/>
      <c r="C335" s="13"/>
      <c r="D335" s="13"/>
    </row>
    <row r="336" spans="1:4" x14ac:dyDescent="0.2">
      <c r="A336" s="14"/>
      <c r="B336" s="13"/>
      <c r="C336" s="13"/>
      <c r="D336" s="13"/>
    </row>
    <row r="337" spans="1:4" x14ac:dyDescent="0.2">
      <c r="A337" s="14"/>
      <c r="B337" s="13"/>
      <c r="C337" s="13"/>
      <c r="D337" s="13"/>
    </row>
    <row r="338" spans="1:4" x14ac:dyDescent="0.2">
      <c r="A338" s="14"/>
      <c r="B338" s="13"/>
      <c r="C338" s="13"/>
      <c r="D338" s="13"/>
    </row>
    <row r="339" spans="1:4" x14ac:dyDescent="0.2">
      <c r="A339" s="14"/>
      <c r="B339" s="13"/>
      <c r="C339" s="13"/>
      <c r="D339" s="13"/>
    </row>
    <row r="340" spans="1:4" x14ac:dyDescent="0.2">
      <c r="A340" s="14"/>
      <c r="B340" s="13"/>
      <c r="C340" s="13"/>
      <c r="D340" s="13"/>
    </row>
    <row r="341" spans="1:4" x14ac:dyDescent="0.2">
      <c r="A341" s="14"/>
      <c r="B341" s="13"/>
      <c r="C341" s="13"/>
      <c r="D341" s="13"/>
    </row>
    <row r="342" spans="1:4" x14ac:dyDescent="0.2">
      <c r="A342" s="14"/>
      <c r="B342" s="13"/>
      <c r="C342" s="13"/>
      <c r="D342" s="13"/>
    </row>
    <row r="343" spans="1:4" x14ac:dyDescent="0.2">
      <c r="A343" s="14"/>
      <c r="B343" s="13"/>
      <c r="C343" s="13"/>
      <c r="D343" s="13"/>
    </row>
    <row r="344" spans="1:4" x14ac:dyDescent="0.2">
      <c r="A344" s="14"/>
      <c r="B344" s="13"/>
      <c r="C344" s="13"/>
      <c r="D344" s="13"/>
    </row>
    <row r="345" spans="1:4" x14ac:dyDescent="0.2">
      <c r="A345" s="14"/>
      <c r="B345" s="13"/>
      <c r="C345" s="13"/>
      <c r="D345" s="13"/>
    </row>
    <row r="346" spans="1:4" x14ac:dyDescent="0.2">
      <c r="A346" s="14"/>
      <c r="B346" s="13"/>
      <c r="C346" s="13"/>
      <c r="D346" s="13"/>
    </row>
    <row r="347" spans="1:4" x14ac:dyDescent="0.2">
      <c r="A347" s="14"/>
      <c r="B347" s="13"/>
      <c r="C347" s="13"/>
      <c r="D347" s="13"/>
    </row>
    <row r="348" spans="1:4" x14ac:dyDescent="0.2">
      <c r="A348" s="14"/>
      <c r="B348" s="13"/>
      <c r="C348" s="13"/>
      <c r="D348" s="13"/>
    </row>
    <row r="349" spans="1:4" x14ac:dyDescent="0.2">
      <c r="A349" s="14"/>
      <c r="B349" s="13"/>
      <c r="C349" s="13"/>
      <c r="D349" s="13"/>
    </row>
    <row r="350" spans="1:4" x14ac:dyDescent="0.2">
      <c r="A350" s="14"/>
      <c r="B350" s="13"/>
      <c r="C350" s="13"/>
      <c r="D350" s="13"/>
    </row>
    <row r="351" spans="1:4" x14ac:dyDescent="0.2">
      <c r="A351" s="14"/>
      <c r="B351" s="13"/>
      <c r="C351" s="13"/>
      <c r="D351" s="13"/>
    </row>
    <row r="352" spans="1:4" x14ac:dyDescent="0.2">
      <c r="A352" s="14"/>
      <c r="B352" s="13"/>
      <c r="C352" s="13"/>
      <c r="D352" s="13"/>
    </row>
    <row r="353" spans="1:4" x14ac:dyDescent="0.2">
      <c r="A353" s="14"/>
      <c r="B353" s="13"/>
      <c r="C353" s="13"/>
      <c r="D353" s="13"/>
    </row>
    <row r="354" spans="1:4" x14ac:dyDescent="0.2">
      <c r="A354" s="14"/>
      <c r="B354" s="13"/>
      <c r="C354" s="13"/>
      <c r="D354" s="13"/>
    </row>
    <row r="355" spans="1:4" x14ac:dyDescent="0.2">
      <c r="A355" s="23"/>
      <c r="B355" s="13"/>
      <c r="C355" s="13"/>
      <c r="D355" s="13"/>
    </row>
    <row r="356" spans="1:4" x14ac:dyDescent="0.2">
      <c r="A356" s="23"/>
      <c r="B356" s="13"/>
      <c r="C356" s="13"/>
      <c r="D356" s="13"/>
    </row>
    <row r="357" spans="1:4" x14ac:dyDescent="0.2">
      <c r="A357" s="23"/>
      <c r="B357" s="13"/>
      <c r="C357" s="13"/>
      <c r="D357" s="13"/>
    </row>
    <row r="358" spans="1:4" x14ac:dyDescent="0.2">
      <c r="A358" s="23"/>
      <c r="B358" s="13"/>
      <c r="C358" s="13"/>
      <c r="D358" s="13"/>
    </row>
    <row r="359" spans="1:4" x14ac:dyDescent="0.2">
      <c r="A359" s="23"/>
      <c r="B359" s="13"/>
      <c r="C359" s="13"/>
      <c r="D359" s="13"/>
    </row>
    <row r="360" spans="1:4" x14ac:dyDescent="0.2">
      <c r="A360" s="23"/>
      <c r="B360" s="13"/>
      <c r="C360" s="13"/>
      <c r="D360" s="13"/>
    </row>
    <row r="361" spans="1:4" x14ac:dyDescent="0.2">
      <c r="A361" s="23"/>
      <c r="B361" s="13"/>
      <c r="C361" s="13"/>
      <c r="D361" s="13"/>
    </row>
    <row r="362" spans="1:4" x14ac:dyDescent="0.2">
      <c r="A362" s="23"/>
      <c r="B362" s="13"/>
      <c r="C362" s="13"/>
      <c r="D362" s="13"/>
    </row>
    <row r="363" spans="1:4" x14ac:dyDescent="0.2">
      <c r="A363" s="23"/>
      <c r="B363" s="13"/>
      <c r="C363" s="13"/>
      <c r="D363" s="13"/>
    </row>
    <row r="364" spans="1:4" x14ac:dyDescent="0.2">
      <c r="A364" s="23"/>
      <c r="B364" s="13"/>
      <c r="C364" s="13"/>
      <c r="D364" s="13"/>
    </row>
    <row r="365" spans="1:4" x14ac:dyDescent="0.2">
      <c r="A365" s="23"/>
      <c r="B365" s="13"/>
      <c r="C365" s="13"/>
      <c r="D365" s="13"/>
    </row>
    <row r="366" spans="1:4" x14ac:dyDescent="0.2">
      <c r="A366" s="23"/>
      <c r="B366" s="13"/>
      <c r="C366" s="13"/>
      <c r="D366" s="13"/>
    </row>
    <row r="367" spans="1:4" x14ac:dyDescent="0.2">
      <c r="A367" s="23"/>
      <c r="B367" s="13"/>
      <c r="C367" s="13"/>
      <c r="D367" s="13"/>
    </row>
    <row r="368" spans="1:4" x14ac:dyDescent="0.2">
      <c r="A368" s="23"/>
      <c r="B368" s="13"/>
      <c r="C368" s="13"/>
      <c r="D368" s="13"/>
    </row>
    <row r="369" spans="1:4" x14ac:dyDescent="0.2">
      <c r="A369" s="23"/>
      <c r="B369" s="13"/>
      <c r="C369" s="13"/>
      <c r="D369" s="13"/>
    </row>
    <row r="370" spans="1:4" x14ac:dyDescent="0.2">
      <c r="A370" s="23"/>
      <c r="B370" s="13"/>
      <c r="C370" s="13"/>
      <c r="D370" s="13"/>
    </row>
    <row r="371" spans="1:4" x14ac:dyDescent="0.2">
      <c r="A371" s="23"/>
      <c r="B371" s="13"/>
      <c r="C371" s="13"/>
      <c r="D371" s="13"/>
    </row>
    <row r="372" spans="1:4" x14ac:dyDescent="0.2">
      <c r="A372" s="23"/>
      <c r="B372" s="13"/>
      <c r="C372" s="13"/>
      <c r="D372" s="13"/>
    </row>
    <row r="373" spans="1:4" x14ac:dyDescent="0.2">
      <c r="A373" s="23"/>
      <c r="B373" s="13"/>
      <c r="C373" s="13"/>
      <c r="D373" s="13"/>
    </row>
    <row r="374" spans="1:4" x14ac:dyDescent="0.2">
      <c r="A374" s="23"/>
      <c r="B374" s="13"/>
      <c r="C374" s="13"/>
      <c r="D374" s="13"/>
    </row>
    <row r="375" spans="1:4" x14ac:dyDescent="0.2">
      <c r="A375" s="23"/>
      <c r="B375" s="13"/>
      <c r="C375" s="13"/>
      <c r="D375" s="13"/>
    </row>
    <row r="376" spans="1:4" x14ac:dyDescent="0.2">
      <c r="A376" s="23"/>
      <c r="B376" s="13"/>
      <c r="C376" s="13"/>
      <c r="D376" s="13"/>
    </row>
    <row r="377" spans="1:4" x14ac:dyDescent="0.2">
      <c r="A377" s="23"/>
      <c r="B377" s="13"/>
      <c r="C377" s="13"/>
      <c r="D377" s="13"/>
    </row>
    <row r="378" spans="1:4" x14ac:dyDescent="0.2">
      <c r="A378" s="23"/>
      <c r="B378" s="13"/>
      <c r="C378" s="13"/>
      <c r="D378" s="13"/>
    </row>
    <row r="379" spans="1:4" x14ac:dyDescent="0.2">
      <c r="A379" s="23"/>
      <c r="B379" s="13"/>
      <c r="C379" s="13"/>
      <c r="D379" s="13"/>
    </row>
    <row r="380" spans="1:4" x14ac:dyDescent="0.2">
      <c r="A380" s="23"/>
      <c r="B380" s="13"/>
      <c r="C380" s="13"/>
      <c r="D380" s="13"/>
    </row>
    <row r="381" spans="1:4" x14ac:dyDescent="0.2">
      <c r="A381" s="23"/>
      <c r="B381" s="13"/>
      <c r="C381" s="13"/>
      <c r="D381" s="13"/>
    </row>
    <row r="382" spans="1:4" x14ac:dyDescent="0.2">
      <c r="A382" s="23"/>
      <c r="B382" s="13"/>
      <c r="C382" s="13"/>
      <c r="D382" s="13"/>
    </row>
    <row r="383" spans="1:4" x14ac:dyDescent="0.2">
      <c r="A383" s="23"/>
      <c r="B383" s="13"/>
      <c r="C383" s="13"/>
      <c r="D383" s="13"/>
    </row>
    <row r="384" spans="1:4" x14ac:dyDescent="0.2">
      <c r="A384" s="23"/>
      <c r="B384" s="13"/>
      <c r="C384" s="13"/>
      <c r="D384" s="13"/>
    </row>
    <row r="385" spans="1:4" x14ac:dyDescent="0.2">
      <c r="A385" s="23"/>
      <c r="B385" s="13"/>
      <c r="C385" s="13"/>
      <c r="D385" s="13"/>
    </row>
    <row r="386" spans="1:4" x14ac:dyDescent="0.2">
      <c r="A386" s="23"/>
      <c r="B386" s="13"/>
      <c r="C386" s="13"/>
      <c r="D386" s="13"/>
    </row>
    <row r="387" spans="1:4" x14ac:dyDescent="0.2">
      <c r="A387" s="23"/>
      <c r="B387" s="13"/>
      <c r="C387" s="13"/>
      <c r="D387" s="13"/>
    </row>
    <row r="388" spans="1:4" x14ac:dyDescent="0.2">
      <c r="A388" s="23"/>
      <c r="B388" s="13"/>
      <c r="C388" s="13"/>
      <c r="D388" s="13"/>
    </row>
    <row r="389" spans="1:4" x14ac:dyDescent="0.2">
      <c r="A389" s="23"/>
      <c r="B389" s="13"/>
      <c r="C389" s="13"/>
      <c r="D389" s="13"/>
    </row>
    <row r="390" spans="1:4" x14ac:dyDescent="0.2">
      <c r="A390" s="23"/>
      <c r="B390" s="13"/>
      <c r="C390" s="13"/>
      <c r="D390" s="13"/>
    </row>
    <row r="391" spans="1:4" x14ac:dyDescent="0.2">
      <c r="A391" s="23"/>
      <c r="B391" s="13"/>
      <c r="C391" s="13"/>
      <c r="D391" s="13"/>
    </row>
    <row r="392" spans="1:4" x14ac:dyDescent="0.2">
      <c r="A392" s="23"/>
      <c r="B392" s="13"/>
      <c r="C392" s="13"/>
      <c r="D392" s="13"/>
    </row>
    <row r="393" spans="1:4" x14ac:dyDescent="0.2">
      <c r="A393" s="23"/>
      <c r="B393" s="13"/>
      <c r="C393" s="13"/>
      <c r="D393" s="13"/>
    </row>
    <row r="394" spans="1:4" x14ac:dyDescent="0.2">
      <c r="A394" s="23"/>
      <c r="B394" s="13"/>
      <c r="C394" s="13"/>
      <c r="D394" s="13"/>
    </row>
    <row r="395" spans="1:4" x14ac:dyDescent="0.2">
      <c r="A395" s="23"/>
      <c r="B395" s="13"/>
      <c r="C395" s="13"/>
      <c r="D395" s="13"/>
    </row>
    <row r="396" spans="1:4" x14ac:dyDescent="0.2">
      <c r="A396" s="23"/>
      <c r="B396" s="13"/>
      <c r="C396" s="13"/>
      <c r="D396" s="13"/>
    </row>
    <row r="397" spans="1:4" x14ac:dyDescent="0.2">
      <c r="A397" s="23"/>
      <c r="B397" s="13"/>
      <c r="C397" s="13"/>
      <c r="D397" s="13"/>
    </row>
    <row r="398" spans="1:4" x14ac:dyDescent="0.2">
      <c r="A398" s="23"/>
      <c r="B398" s="13"/>
      <c r="C398" s="13"/>
      <c r="D398" s="13"/>
    </row>
    <row r="399" spans="1:4" x14ac:dyDescent="0.2">
      <c r="A399" s="23"/>
      <c r="B399" s="13"/>
      <c r="C399" s="13"/>
      <c r="D399" s="13"/>
    </row>
    <row r="400" spans="1:4" x14ac:dyDescent="0.2">
      <c r="A400" s="23"/>
      <c r="B400" s="13"/>
      <c r="C400" s="13"/>
      <c r="D400" s="13"/>
    </row>
    <row r="401" spans="1:4" x14ac:dyDescent="0.2">
      <c r="A401" s="23"/>
      <c r="B401" s="13"/>
      <c r="C401" s="13"/>
      <c r="D401" s="13"/>
    </row>
    <row r="402" spans="1:4" x14ac:dyDescent="0.2">
      <c r="A402" s="23"/>
      <c r="B402" s="13"/>
      <c r="C402" s="13"/>
      <c r="D402" s="13"/>
    </row>
    <row r="403" spans="1:4" x14ac:dyDescent="0.2">
      <c r="A403" s="23"/>
      <c r="B403" s="13"/>
      <c r="C403" s="13"/>
      <c r="D403" s="13"/>
    </row>
    <row r="404" spans="1:4" x14ac:dyDescent="0.2">
      <c r="A404" s="23"/>
      <c r="B404" s="13"/>
      <c r="C404" s="13"/>
      <c r="D404" s="13"/>
    </row>
    <row r="405" spans="1:4" x14ac:dyDescent="0.2">
      <c r="A405" s="23"/>
      <c r="B405" s="13"/>
      <c r="C405" s="13"/>
      <c r="D405" s="13"/>
    </row>
    <row r="406" spans="1:4" x14ac:dyDescent="0.2">
      <c r="A406" s="23"/>
      <c r="B406" s="13"/>
      <c r="C406" s="13"/>
      <c r="D406" s="13"/>
    </row>
    <row r="407" spans="1:4" x14ac:dyDescent="0.2">
      <c r="A407" s="23"/>
      <c r="B407" s="13"/>
      <c r="C407" s="13"/>
      <c r="D407" s="13"/>
    </row>
    <row r="408" spans="1:4" x14ac:dyDescent="0.2">
      <c r="A408" s="23"/>
      <c r="B408" s="13"/>
      <c r="C408" s="13"/>
      <c r="D408" s="13"/>
    </row>
    <row r="409" spans="1:4" x14ac:dyDescent="0.2">
      <c r="A409" s="23"/>
      <c r="B409" s="13"/>
      <c r="C409" s="13"/>
      <c r="D409" s="13"/>
    </row>
    <row r="410" spans="1:4" x14ac:dyDescent="0.2">
      <c r="A410" s="23"/>
      <c r="B410" s="13"/>
      <c r="C410" s="13"/>
      <c r="D410" s="13"/>
    </row>
    <row r="411" spans="1:4" x14ac:dyDescent="0.2">
      <c r="A411" s="23"/>
      <c r="B411" s="13"/>
      <c r="C411" s="13"/>
      <c r="D411" s="13"/>
    </row>
    <row r="412" spans="1:4" x14ac:dyDescent="0.2">
      <c r="A412" s="23"/>
      <c r="B412" s="13"/>
      <c r="C412" s="13"/>
      <c r="D412" s="13"/>
    </row>
    <row r="413" spans="1:4" x14ac:dyDescent="0.2">
      <c r="A413" s="23"/>
      <c r="B413" s="13"/>
      <c r="C413" s="13"/>
      <c r="D413" s="13"/>
    </row>
    <row r="414" spans="1:4" x14ac:dyDescent="0.2">
      <c r="A414" s="23"/>
      <c r="B414" s="13"/>
      <c r="C414" s="13"/>
      <c r="D414" s="13"/>
    </row>
    <row r="415" spans="1:4" x14ac:dyDescent="0.2">
      <c r="A415" s="23"/>
      <c r="B415" s="13"/>
      <c r="C415" s="13"/>
      <c r="D415" s="13"/>
    </row>
    <row r="416" spans="1:4" x14ac:dyDescent="0.2">
      <c r="A416" s="23"/>
      <c r="B416" s="13"/>
      <c r="C416" s="13"/>
      <c r="D416" s="13"/>
    </row>
    <row r="417" spans="1:4" x14ac:dyDescent="0.2">
      <c r="A417" s="23"/>
      <c r="B417" s="13"/>
      <c r="C417" s="13"/>
      <c r="D417" s="13"/>
    </row>
    <row r="418" spans="1:4" x14ac:dyDescent="0.2">
      <c r="A418" s="23"/>
      <c r="B418" s="13"/>
      <c r="C418" s="13"/>
      <c r="D418" s="13"/>
    </row>
    <row r="419" spans="1:4" x14ac:dyDescent="0.2">
      <c r="A419" s="23"/>
      <c r="B419" s="13"/>
      <c r="C419" s="13"/>
      <c r="D419" s="13"/>
    </row>
    <row r="420" spans="1:4" x14ac:dyDescent="0.2">
      <c r="B420" s="1"/>
      <c r="C420" s="1"/>
      <c r="D420" s="1"/>
    </row>
    <row r="421" spans="1:4" x14ac:dyDescent="0.2">
      <c r="B421" s="1"/>
      <c r="C421" s="1"/>
      <c r="D421" s="1"/>
    </row>
    <row r="422" spans="1:4" x14ac:dyDescent="0.2">
      <c r="B422" s="1"/>
      <c r="C422" s="1"/>
      <c r="D422" s="1"/>
    </row>
    <row r="423" spans="1:4" x14ac:dyDescent="0.2">
      <c r="B423" s="1"/>
      <c r="C423" s="1"/>
      <c r="D423" s="1"/>
    </row>
    <row r="424" spans="1:4" x14ac:dyDescent="0.2">
      <c r="B424" s="1"/>
      <c r="C424" s="1"/>
      <c r="D424" s="1"/>
    </row>
    <row r="425" spans="1:4" x14ac:dyDescent="0.2">
      <c r="B425" s="1"/>
      <c r="C425" s="1"/>
      <c r="D425" s="1"/>
    </row>
    <row r="426" spans="1:4" x14ac:dyDescent="0.2">
      <c r="B426" s="1"/>
      <c r="C426" s="1"/>
      <c r="D426" s="1"/>
    </row>
    <row r="427" spans="1:4" x14ac:dyDescent="0.2">
      <c r="B427" s="1"/>
      <c r="C427" s="1"/>
      <c r="D427" s="1"/>
    </row>
    <row r="428" spans="1:4" x14ac:dyDescent="0.2">
      <c r="B428" s="1"/>
      <c r="C428" s="1"/>
      <c r="D428" s="1"/>
    </row>
    <row r="429" spans="1:4" x14ac:dyDescent="0.2">
      <c r="B429" s="1"/>
      <c r="C429" s="1"/>
      <c r="D429" s="1"/>
    </row>
    <row r="430" spans="1:4" x14ac:dyDescent="0.2">
      <c r="B430" s="1"/>
      <c r="C430" s="1"/>
      <c r="D430" s="1"/>
    </row>
    <row r="431" spans="1:4" x14ac:dyDescent="0.2">
      <c r="B431" s="1"/>
      <c r="C431" s="1"/>
      <c r="D431" s="1"/>
    </row>
    <row r="432" spans="1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D436" s="1"/>
    </row>
    <row r="437" spans="2:4" x14ac:dyDescent="0.2">
      <c r="D437" s="1"/>
    </row>
    <row r="438" spans="2:4" x14ac:dyDescent="0.2">
      <c r="D438" s="1"/>
    </row>
    <row r="439" spans="2:4" x14ac:dyDescent="0.2">
      <c r="D439" s="1"/>
    </row>
    <row r="440" spans="2:4" x14ac:dyDescent="0.2">
      <c r="D440" s="1"/>
    </row>
    <row r="441" spans="2:4" x14ac:dyDescent="0.2">
      <c r="D441" s="1"/>
    </row>
    <row r="442" spans="2:4" x14ac:dyDescent="0.2">
      <c r="D442" s="1"/>
    </row>
    <row r="443" spans="2:4" x14ac:dyDescent="0.2">
      <c r="D443" s="1"/>
    </row>
    <row r="444" spans="2:4" x14ac:dyDescent="0.2">
      <c r="D444" s="1"/>
    </row>
    <row r="445" spans="2:4" x14ac:dyDescent="0.2">
      <c r="D445" s="1"/>
    </row>
    <row r="446" spans="2:4" x14ac:dyDescent="0.2">
      <c r="D446" s="1"/>
    </row>
    <row r="447" spans="2:4" x14ac:dyDescent="0.2">
      <c r="D447" s="1"/>
    </row>
    <row r="448" spans="2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</sheetData>
  <mergeCells count="11">
    <mergeCell ref="A207:D207"/>
    <mergeCell ref="B61:D61"/>
    <mergeCell ref="B62:D62"/>
    <mergeCell ref="B188:D188"/>
    <mergeCell ref="B189:D189"/>
    <mergeCell ref="A191:D191"/>
    <mergeCell ref="B1:D1"/>
    <mergeCell ref="B2:D2"/>
    <mergeCell ref="B3:D3"/>
    <mergeCell ref="B9:D9"/>
    <mergeCell ref="B11:D11"/>
  </mergeCells>
  <pageMargins left="0.98425196850393704" right="0.78740157480314965" top="0.98425196850393704" bottom="0.59055118110236227" header="0.51181102362204722" footer="0.51181102362204722"/>
  <pageSetup paperSize="9" scale="9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d64c01-9c00-489f-8a7d-4f24007e22dc">
      <Terms xmlns="http://schemas.microsoft.com/office/infopath/2007/PartnerControls"/>
    </lcf76f155ced4ddcb4097134ff3c332f>
    <TaxCatchAll xmlns="fa2dc3bb-ea9f-4e48-b878-e8da3e0751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5286118BB1F4CB58F52DAACDE32A4" ma:contentTypeVersion="13" ma:contentTypeDescription="Creare un nuovo documento." ma:contentTypeScope="" ma:versionID="a347493da818dac309883e02b860c771">
  <xsd:schema xmlns:xsd="http://www.w3.org/2001/XMLSchema" xmlns:xs="http://www.w3.org/2001/XMLSchema" xmlns:p="http://schemas.microsoft.com/office/2006/metadata/properties" xmlns:ns2="c4d64c01-9c00-489f-8a7d-4f24007e22dc" xmlns:ns3="fa2dc3bb-ea9f-4e48-b878-e8da3e07512b" targetNamespace="http://schemas.microsoft.com/office/2006/metadata/properties" ma:root="true" ma:fieldsID="3daec3c1bbc758f356177c58816ac3d6" ns2:_="" ns3:_="">
    <xsd:import namespace="c4d64c01-9c00-489f-8a7d-4f24007e22dc"/>
    <xsd:import namespace="fa2dc3bb-ea9f-4e48-b878-e8da3e075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64c01-9c00-489f-8a7d-4f24007e22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bdd95bb-b7b7-426e-a56e-14d97272cd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dc3bb-ea9f-4e48-b878-e8da3e07512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545a485-3a55-4302-8488-06d0c6d58475}" ma:internalName="TaxCatchAll" ma:showField="CatchAllData" ma:web="fa2dc3bb-ea9f-4e48-b878-e8da3e0751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E5D290-4865-48C3-9BBC-AF5E6628915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fa2dc3bb-ea9f-4e48-b878-e8da3e07512b"/>
    <ds:schemaRef ds:uri="c4d64c01-9c00-489f-8a7d-4f24007e22d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6F24E2-8264-4A30-81D4-7B54BAC54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3E114-0CCA-45E4-97D2-ECDA10DFF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Specifiche Mediazione</vt:lpstr>
      <vt:lpstr>'Specifiche Mediazione'!Area_stampa</vt:lpstr>
    </vt:vector>
  </TitlesOfParts>
  <Company>STUDIO RIPAMONTI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Avv. Raffaella Gianola</cp:lastModifiedBy>
  <cp:lastPrinted>2025-03-17T17:19:54Z</cp:lastPrinted>
  <dcterms:created xsi:type="dcterms:W3CDTF">1999-05-25T09:32:53Z</dcterms:created>
  <dcterms:modified xsi:type="dcterms:W3CDTF">2025-03-21T09:45:48Z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0x010100B5D5286118BB1F4CB58F52DAACDE32A4</vt:lpwstr>
  </property>
</Properties>
</file>